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updateLinks="never"/>
  <mc:AlternateContent xmlns:mc="http://schemas.openxmlformats.org/markup-compatibility/2006">
    <mc:Choice Requires="x15">
      <x15ac:absPath xmlns:x15ac="http://schemas.microsoft.com/office/spreadsheetml/2010/11/ac" url="https://d.docs.live.net/4e9f352d8099da86/Documentos/Año 2021/Seminarios/Auditoría SIAR/"/>
    </mc:Choice>
  </mc:AlternateContent>
  <xr:revisionPtr revIDLastSave="9" documentId="8_{9BAF804E-8941-4487-BC9D-3F05D62DBC16}" xr6:coauthVersionLast="47" xr6:coauthVersionMax="47" xr10:uidLastSave="{A6E81B26-FDAE-4012-950C-ED8520406658}"/>
  <bookViews>
    <workbookView xWindow="-108" yWindow="-108" windowWidth="23256" windowHeight="12720" xr2:uid="{00000000-000D-0000-FFFF-FFFF00000000}"/>
  </bookViews>
  <sheets>
    <sheet name="RIESGO INHERENTE " sheetId="5" r:id="rId1"/>
    <sheet name="Plan de Continuidad" sheetId="8" r:id="rId2"/>
    <sheet name="riesgo inherente-Anexo " sheetId="6" r:id="rId3"/>
    <sheet name="Codificacion" sheetId="1" r:id="rId4"/>
  </sheets>
  <externalReferences>
    <externalReference r:id="rId5"/>
    <externalReference r:id="rId6"/>
    <externalReference r:id="rId7"/>
    <externalReference r:id="rId8"/>
  </externalReferences>
  <definedNames>
    <definedName name="___nit1" localSheetId="1">#REF!</definedName>
    <definedName name="___nit1">#REF!</definedName>
    <definedName name="__nit1" localSheetId="1">#REF!</definedName>
    <definedName name="__nit1">#REF!</definedName>
    <definedName name="_xlnm._FilterDatabase" localSheetId="0" hidden="1">'RIESGO INHERENTE '!$A$2:$T$72</definedName>
    <definedName name="_Key1" localSheetId="1" hidden="1">#REF!</definedName>
    <definedName name="_Key1" hidden="1">#REF!</definedName>
    <definedName name="_Key2" localSheetId="1" hidden="1">#REF!</definedName>
    <definedName name="_Key2" hidden="1">#REF!</definedName>
    <definedName name="_nit1" localSheetId="1">#REF!</definedName>
    <definedName name="_nit1">#REF!</definedName>
    <definedName name="_Order1" hidden="1">255</definedName>
    <definedName name="_Order2" hidden="1">255</definedName>
    <definedName name="_Sort" localSheetId="1" hidden="1">#REF!</definedName>
    <definedName name="_Sort" hidden="1">#REF!</definedName>
    <definedName name="A_impresión_IM" localSheetId="1">#REF!</definedName>
    <definedName name="A_impresión_IM">#REF!</definedName>
    <definedName name="aaa" localSheetId="1">MATCH(0.01,'Plan de Continuidad'!End_Bal,-1)+1</definedName>
    <definedName name="aaa" localSheetId="2">MATCH(0.01,End_Bal,-1)+1</definedName>
    <definedName name="aaa">MATCH(0.01,End_Bal,-1)+1</definedName>
    <definedName name="agencias">[1]Listas!$U$2:$U$10</definedName>
    <definedName name="avvillas" localSheetId="1">#REF!</definedName>
    <definedName name="avvillas">#REF!</definedName>
    <definedName name="BANCOS">[2]BANCOS!$A$2:$A$25</definedName>
    <definedName name="Beg_Bal" localSheetId="1">#REF!</definedName>
    <definedName name="Beg_Bal">#REF!</definedName>
    <definedName name="cartera" localSheetId="1">#REF!</definedName>
    <definedName name="cartera">#REF!</definedName>
    <definedName name="clientes" localSheetId="1">#REF!</definedName>
    <definedName name="clientes">#REF!</definedName>
    <definedName name="Data" localSheetId="1">#REF!</definedName>
    <definedName name="Data">#REF!</definedName>
    <definedName name="depositos" localSheetId="1">#REF!</definedName>
    <definedName name="depositos">#REF!</definedName>
    <definedName name="DINERS" localSheetId="1">#REF!</definedName>
    <definedName name="DINERS">#REF!</definedName>
    <definedName name="End_Bal" localSheetId="1">#REF!</definedName>
    <definedName name="End_Bal">#REF!</definedName>
    <definedName name="Extra_Pay" localSheetId="1">#REF!</definedName>
    <definedName name="Extra_Pay">#REF!</definedName>
    <definedName name="FECHA" localSheetId="1">#REF!</definedName>
    <definedName name="FECHA">#REF!</definedName>
    <definedName name="Full_Print" localSheetId="1">#REF!</definedName>
    <definedName name="Full_Print">#REF!</definedName>
    <definedName name="Header_Row">ROW(#REF!)</definedName>
    <definedName name="Int" localSheetId="1">#REF!</definedName>
    <definedName name="Int">#REF!</definedName>
    <definedName name="Interest_Rate" localSheetId="1">#REF!</definedName>
    <definedName name="Interest_Rate">#REF!</definedName>
    <definedName name="ITEM" localSheetId="1">#REF!</definedName>
    <definedName name="ITEM">#REF!</definedName>
    <definedName name="Last_Row" localSheetId="1">IF([3]COOADAMS!Values_Entered,Header_Row+[3]COOADAMS!Number_of_Payments,Header_Row)</definedName>
    <definedName name="Last_Row" localSheetId="2">IF([3]COOADAMS!Values_Entered,Header_Row+[3]COOADAMS!Number_of_Payments,Header_Row)</definedName>
    <definedName name="Last_Row">IF([3]COOADAMS!Values_Entered,Header_Row+[3]COOADAMS!Number_of_Payments,Header_Row)</definedName>
    <definedName name="Loan_Amount" localSheetId="1">#REF!</definedName>
    <definedName name="Loan_Amount">#REF!</definedName>
    <definedName name="Loan_Start" localSheetId="1">#REF!</definedName>
    <definedName name="Loan_Start">#REF!</definedName>
    <definedName name="Loan_Years" localSheetId="1">#REF!</definedName>
    <definedName name="Loan_Years">#REF!</definedName>
    <definedName name="MONITOR" localSheetId="1">#REF!</definedName>
    <definedName name="MONITOR">#REF!</definedName>
    <definedName name="MONITOR_AVVILLAS" localSheetId="1">#REF!</definedName>
    <definedName name="MONITOR_AVVILLAS">#REF!</definedName>
    <definedName name="Net_Income" localSheetId="1">#REF!</definedName>
    <definedName name="Net_Income">#REF!</definedName>
    <definedName name="NetIncomeGrowth" localSheetId="1">#REF!</definedName>
    <definedName name="NetIncomeGrowth">#REF!</definedName>
    <definedName name="nits" localSheetId="1">#REF!</definedName>
    <definedName name="nits">#REF!</definedName>
    <definedName name="NombreRango1" localSheetId="1">#REF!</definedName>
    <definedName name="NombreRango1">#REF!</definedName>
    <definedName name="Num_Pmt_Per_Year" localSheetId="1">#REF!</definedName>
    <definedName name="Num_Pmt_Per_Year">#REF!</definedName>
    <definedName name="Number_of_Payments" localSheetId="1">MATCH(0.01,'Plan de Continuidad'!End_Bal,-1)+1</definedName>
    <definedName name="Number_of_Payments" localSheetId="2">MATCH(0.01,End_Bal,-1)+1</definedName>
    <definedName name="Number_of_Payments">MATCH(0.01,End_Bal,-1)+1</definedName>
    <definedName name="Other_Growth" localSheetId="1">#REF!</definedName>
    <definedName name="Other_Growth">#REF!</definedName>
    <definedName name="Pay_Date" localSheetId="1">#REF!</definedName>
    <definedName name="Pay_Date">#REF!</definedName>
    <definedName name="Pay_Num" localSheetId="1">#REF!</definedName>
    <definedName name="Pay_Num">#REF!</definedName>
    <definedName name="Payment_Date" localSheetId="1">DATE(YEAR('Plan de Continuidad'!Loan_Start),MONTH('Plan de Continuidad'!Loan_Start)+Payment_Number,DAY('Plan de Continuidad'!Loan_Start))</definedName>
    <definedName name="Payment_Date" localSheetId="2">DATE(YEAR(Loan_Start),MONTH(Loan_Start)+Payment_Number,DAY(Loan_Start))</definedName>
    <definedName name="Payment_Date">DATE(YEAR(Loan_Start),MONTH(Loan_Start)+Payment_Number,DAY(Loan_Start))</definedName>
    <definedName name="Princ" localSheetId="1">#REF!</definedName>
    <definedName name="Princ">#REF!</definedName>
    <definedName name="Print_Area_Reset" localSheetId="1">OFFSET('Plan de Continuidad'!Full_Print,0,0,'Plan de Continuidad'!Last_Row)</definedName>
    <definedName name="Print_Area_Reset" localSheetId="2">OFFSET(Full_Print,0,0,'riesgo inherente-Anexo '!Last_Row)</definedName>
    <definedName name="Print_Area_Reset">OFFSET(Full_Print,0,0,Last_Row)</definedName>
    <definedName name="Rand1" localSheetId="1">#REF!</definedName>
    <definedName name="Rand1">#REF!</definedName>
    <definedName name="Rand2" localSheetId="1">#REF!</definedName>
    <definedName name="Rand2">#REF!</definedName>
    <definedName name="RangoBeneficiosNetos">[4]DatosResumen!$B$9:$B$19,[4]DatosResumen!$D$9:$D$19</definedName>
    <definedName name="Retail_Growth" localSheetId="1">#REF!</definedName>
    <definedName name="Retail_Growth">#REF!</definedName>
    <definedName name="Revenue" localSheetId="1">#REF!</definedName>
    <definedName name="Revenue">#REF!</definedName>
    <definedName name="RevenueGrowth" localSheetId="1">#REF!</definedName>
    <definedName name="RevenueGrowth">#REF!</definedName>
    <definedName name="Sched_Pay" localSheetId="1">#REF!</definedName>
    <definedName name="Sched_Pay">#REF!</definedName>
    <definedName name="Scheduled_Extra_Payments" localSheetId="1">#REF!</definedName>
    <definedName name="Scheduled_Extra_Payments">#REF!</definedName>
    <definedName name="Scheduled_Interest_Rate" localSheetId="1">#REF!</definedName>
    <definedName name="Scheduled_Interest_Rate">#REF!</definedName>
    <definedName name="Scheduled_Monthly_Payment" localSheetId="1">#REF!</definedName>
    <definedName name="Scheduled_Monthly_Payment">#REF!</definedName>
    <definedName name="sdfda" localSheetId="1">Scheduled_Payment+Extra_Payment</definedName>
    <definedName name="sdfda" localSheetId="2">Scheduled_Payment+Extra_Payment</definedName>
    <definedName name="sdfda">Scheduled_Payment+Extra_Payment</definedName>
    <definedName name="seg" localSheetId="1">#REF!</definedName>
    <definedName name="seg">#REF!</definedName>
    <definedName name="TABLA" localSheetId="1">#REF!</definedName>
    <definedName name="TABLA">#REF!</definedName>
    <definedName name="tablasJG" localSheetId="1">#REF!</definedName>
    <definedName name="tablasJG">#REF!</definedName>
    <definedName name="Table1" localSheetId="1">#REF!</definedName>
    <definedName name="Table1">#REF!</definedName>
    <definedName name="tablita" localSheetId="1">#REF!</definedName>
    <definedName name="tablita">#REF!</definedName>
    <definedName name="Tax_Growth" localSheetId="1">#REF!</definedName>
    <definedName name="Tax_Growth">#REF!</definedName>
    <definedName name="_xlnm.Print_Titles" localSheetId="1">'Plan de Continuidad'!$1:$1</definedName>
    <definedName name="_xlnm.Print_Titles">#N/A</definedName>
    <definedName name="Total_Interest" localSheetId="1">#REF!</definedName>
    <definedName name="Total_Interest">#REF!</definedName>
    <definedName name="Total_Pay" localSheetId="1">#REF!</definedName>
    <definedName name="Total_Pay">#REF!</definedName>
    <definedName name="Total_Payment" localSheetId="1">Scheduled_Payment+Extra_Payment</definedName>
    <definedName name="Total_Payment" localSheetId="2">Scheduled_Payment+Extra_Payment</definedName>
    <definedName name="Total_Payment">Scheduled_Payment+Extra_Payment</definedName>
    <definedName name="Values_Entered" localSheetId="1">IF('Plan de Continuidad'!Loan_Amount*'Plan de Continuidad'!Interest_Rate*'Plan de Continuidad'!Loan_Years*'Plan de Continuidad'!Loan_Start&gt;0,1,0)</definedName>
    <definedName name="Values_Entered" localSheetId="2">IF(Loan_Amount*Interest_Rate*Loan_Years*Loan_Start&gt;0,1,0)</definedName>
    <definedName name="Values_Entered">IF(Loan_Amount*Interest_Rate*Loan_Years*Loan_Start&gt;0,1,0)</definedName>
    <definedName name="verificar" localSheetId="1">IF([3]COOADAMS!Values_Entered,Header_Row+[3]COOADAMS!Number_of_Payments,Header_Row)</definedName>
    <definedName name="verificar" localSheetId="2">IF([3]COOADAMS!Values_Entered,Header_Row+[3]COOADAMS!Number_of_Payments,Header_Row)</definedName>
    <definedName name="verificar">IF([3]COOADAMS!Values_Entered,Header_Row+[3]COOADAMS!Number_of_Payments,Header_Row)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C4" i="6" l="1"/>
  <c r="C5" i="6"/>
  <c r="C6" i="6"/>
  <c r="C7" i="6"/>
  <c r="C8" i="6"/>
  <c r="C9" i="6"/>
  <c r="C10" i="6"/>
  <c r="C11" i="6"/>
  <c r="C12" i="6"/>
  <c r="C13" i="6"/>
  <c r="C14" i="6"/>
  <c r="C15" i="6"/>
  <c r="C16" i="6"/>
  <c r="C17" i="6"/>
  <c r="C18" i="6"/>
  <c r="C19" i="6"/>
  <c r="C20" i="6"/>
  <c r="C21" i="6"/>
  <c r="C22" i="6"/>
  <c r="C23" i="6"/>
  <c r="C24" i="6"/>
  <c r="C25" i="6"/>
  <c r="C26" i="6"/>
  <c r="C27" i="6"/>
  <c r="C28" i="6"/>
  <c r="F15" i="5" l="1"/>
  <c r="F11" i="5"/>
  <c r="F7" i="5"/>
  <c r="F3" i="5"/>
  <c r="F6" i="5"/>
  <c r="F70" i="5"/>
  <c r="F54" i="5"/>
  <c r="F30" i="5"/>
  <c r="F71" i="5"/>
  <c r="F67" i="5"/>
  <c r="F63" i="5"/>
  <c r="F59" i="5"/>
  <c r="F55" i="5"/>
  <c r="F51" i="5"/>
  <c r="F47" i="5"/>
  <c r="F43" i="5"/>
  <c r="F39" i="5"/>
  <c r="F35" i="5"/>
  <c r="F31" i="5"/>
  <c r="F27" i="5"/>
  <c r="F23" i="5"/>
  <c r="F19" i="5"/>
  <c r="F66" i="5"/>
  <c r="F46" i="5"/>
  <c r="F22" i="5"/>
  <c r="F17" i="5"/>
  <c r="F69" i="5"/>
  <c r="F65" i="5"/>
  <c r="F61" i="5"/>
  <c r="F57" i="5"/>
  <c r="F53" i="5"/>
  <c r="F49" i="5"/>
  <c r="F45" i="5"/>
  <c r="F41" i="5"/>
  <c r="F37" i="5"/>
  <c r="F33" i="5"/>
  <c r="F29" i="5"/>
  <c r="F25" i="5"/>
  <c r="F21" i="5"/>
  <c r="F64" i="5"/>
  <c r="F56" i="5"/>
  <c r="F48" i="5"/>
  <c r="F40" i="5"/>
  <c r="F32" i="5"/>
  <c r="F24" i="5"/>
  <c r="F14" i="5"/>
  <c r="F62" i="5"/>
  <c r="F42" i="5"/>
  <c r="F26" i="5"/>
  <c r="F13" i="5"/>
  <c r="F16" i="5"/>
  <c r="F12" i="5"/>
  <c r="F8" i="5"/>
  <c r="F4" i="5"/>
  <c r="F72" i="5"/>
  <c r="F68" i="5"/>
  <c r="F60" i="5"/>
  <c r="F52" i="5"/>
  <c r="F44" i="5"/>
  <c r="F36" i="5"/>
  <c r="F28" i="5"/>
  <c r="F20" i="5"/>
  <c r="F18" i="5"/>
  <c r="F10" i="5"/>
  <c r="F58" i="5"/>
  <c r="F50" i="5"/>
  <c r="F34" i="5"/>
  <c r="F9" i="5"/>
  <c r="F38" i="5"/>
  <c r="F5" i="5"/>
  <c r="N71" i="5"/>
  <c r="N67" i="5"/>
  <c r="N63" i="5"/>
  <c r="N59" i="5"/>
  <c r="N55" i="5"/>
  <c r="N51" i="5"/>
  <c r="N47" i="5"/>
  <c r="N43" i="5"/>
  <c r="N39" i="5"/>
  <c r="N35" i="5"/>
  <c r="N31" i="5"/>
  <c r="N27" i="5"/>
  <c r="N23" i="5"/>
  <c r="N19" i="5"/>
  <c r="N66" i="5"/>
  <c r="N58" i="5"/>
  <c r="N54" i="5"/>
  <c r="N42" i="5"/>
  <c r="N34" i="5"/>
  <c r="N22" i="5"/>
  <c r="N13" i="5"/>
  <c r="N65" i="5"/>
  <c r="N45" i="5"/>
  <c r="N21" i="5"/>
  <c r="N14" i="5"/>
  <c r="N10" i="5"/>
  <c r="N6" i="5"/>
  <c r="N70" i="5"/>
  <c r="N62" i="5"/>
  <c r="N50" i="5"/>
  <c r="N46" i="5"/>
  <c r="N38" i="5"/>
  <c r="N26" i="5"/>
  <c r="N41" i="5"/>
  <c r="N53" i="5"/>
  <c r="N25" i="5"/>
  <c r="N16" i="5"/>
  <c r="N12" i="5"/>
  <c r="N8" i="5"/>
  <c r="N4" i="5"/>
  <c r="N15" i="5"/>
  <c r="N7" i="5"/>
  <c r="N30" i="5"/>
  <c r="N9" i="5"/>
  <c r="N69" i="5"/>
  <c r="N57" i="5"/>
  <c r="N37" i="5"/>
  <c r="N72" i="5"/>
  <c r="N68" i="5"/>
  <c r="N64" i="5"/>
  <c r="N60" i="5"/>
  <c r="N56" i="5"/>
  <c r="N52" i="5"/>
  <c r="N48" i="5"/>
  <c r="N44" i="5"/>
  <c r="N40" i="5"/>
  <c r="N36" i="5"/>
  <c r="N32" i="5"/>
  <c r="N28" i="5"/>
  <c r="N24" i="5"/>
  <c r="N20" i="5"/>
  <c r="N11" i="5"/>
  <c r="N3" i="5"/>
  <c r="N17" i="5"/>
  <c r="N49" i="5"/>
  <c r="N29" i="5"/>
  <c r="N5" i="5"/>
  <c r="N61" i="5"/>
  <c r="N3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D2" authorId="0" shapeId="0" xr:uid="{45E3029C-36BC-4F90-9963-3020AFD648C7}">
      <text>
        <r>
          <rPr>
            <b/>
            <sz val="8"/>
            <color indexed="81"/>
            <rFont val="Arial Narrow"/>
            <family val="2"/>
          </rPr>
          <t xml:space="preserve"> (Improbable: 1, Raro: 2, Potencial: 3, Probable: 4,      Casi Certeza: 5)</t>
        </r>
      </text>
    </comment>
    <comment ref="E2" authorId="0" shapeId="0" xr:uid="{BB68DA71-63D6-4DFD-943D-2703B5CF1023}">
      <text>
        <r>
          <rPr>
            <sz val="8"/>
            <color indexed="81"/>
            <rFont val="Arial Narrow"/>
            <family val="2"/>
          </rPr>
          <t xml:space="preserve">: Insignificante: 1
Menor: 2
Moderado: 3
Mayor: 4
Catastrófico: 5 </t>
        </r>
      </text>
    </comment>
    <comment ref="L2" authorId="0" shapeId="0" xr:uid="{30658525-AF01-4A18-B690-6CD36D33BB4A}">
      <text>
        <r>
          <rPr>
            <sz val="8"/>
            <color indexed="81"/>
            <rFont val="Arial Narrow"/>
            <family val="2"/>
          </rPr>
          <t xml:space="preserve"> (1, 2, 3, 4, 5) donde 1 casi no la reduce y 5 la reduce al maximo</t>
        </r>
      </text>
    </comment>
    <comment ref="M2" authorId="0" shapeId="0" xr:uid="{E0C9C37B-1887-44F0-AD82-21A111BAEC51}">
      <text>
        <r>
          <rPr>
            <sz val="8"/>
            <color indexed="81"/>
            <rFont val="Arial Narrow"/>
            <family val="2"/>
          </rPr>
          <t xml:space="preserve"> (1, 2, 3, 4, 5) donde 1 casi no reduce el impacto y 5 lo reduce al máximo</t>
        </r>
      </text>
    </comment>
    <comment ref="C19" authorId="0" shapeId="0" xr:uid="{E70510C1-EA51-44B9-A213-F650650F9B8D}">
      <text>
        <r>
          <rPr>
            <sz val="9"/>
            <color indexed="81"/>
            <rFont val="Arial Narrow"/>
            <family val="2"/>
          </rPr>
          <t>se fuga talento humano preparado, con experiencia, formado, debido a remuneración insuficiente y falta de oportunidades de ascenso</t>
        </r>
      </text>
    </comment>
    <comment ref="C20" authorId="0" shapeId="0" xr:uid="{1B4A4C39-71CE-428A-886C-754BFF1B3E04}">
      <text>
        <r>
          <rPr>
            <sz val="9"/>
            <color indexed="81"/>
            <rFont val="Tahoma"/>
            <family val="2"/>
          </rPr>
          <t>no se paga oportuna y correctamente</t>
        </r>
      </text>
    </comment>
    <comment ref="C21" authorId="0" shapeId="0" xr:uid="{4909B5BF-7C1F-4F5E-86DD-7AE86AA087E1}">
      <text>
        <r>
          <rPr>
            <sz val="9"/>
            <color indexed="81"/>
            <rFont val="Tahoma"/>
            <family val="2"/>
          </rPr>
          <t>se presentan demandas por terminación inadecuada de contratos</t>
        </r>
      </text>
    </comment>
    <comment ref="C32" authorId="0" shapeId="0" xr:uid="{4C281168-29FA-4186-BB8B-9957CD8BB77D}">
      <text>
        <r>
          <rPr>
            <sz val="9"/>
            <color indexed="81"/>
            <rFont val="Tahoma"/>
            <family val="2"/>
          </rPr>
          <t>relaciones inapropiadas de los empleados con los asociados: venta de rifas, favores personales etc.</t>
        </r>
      </text>
    </comment>
  </commentList>
</comments>
</file>

<file path=xl/sharedStrings.xml><?xml version="1.0" encoding="utf-8"?>
<sst xmlns="http://schemas.openxmlformats.org/spreadsheetml/2006/main" count="1101" uniqueCount="373">
  <si>
    <t>Factores de Riesgo</t>
  </si>
  <si>
    <t>Cod</t>
  </si>
  <si>
    <t>Fraude Interno</t>
  </si>
  <si>
    <t>Fraude Externo</t>
  </si>
  <si>
    <t>Relaciones Laborales</t>
  </si>
  <si>
    <t>Daños a Activos Físicos</t>
  </si>
  <si>
    <t>Fallas Tecnologicas</t>
  </si>
  <si>
    <t>Ejecución y Administración de Procesos</t>
  </si>
  <si>
    <t>Macroprocesos</t>
  </si>
  <si>
    <t>Crédito</t>
  </si>
  <si>
    <t>Gestion Gerencial</t>
  </si>
  <si>
    <t>Vinculación</t>
  </si>
  <si>
    <t>Ahorro</t>
  </si>
  <si>
    <t>Talento Humano</t>
  </si>
  <si>
    <t>Contabilidad y Gestion Administrativa</t>
  </si>
  <si>
    <t>Preventivo</t>
  </si>
  <si>
    <t>Alta</t>
  </si>
  <si>
    <t>Permanente</t>
  </si>
  <si>
    <t>Media</t>
  </si>
  <si>
    <t>Bajo</t>
  </si>
  <si>
    <t>Detectivo</t>
  </si>
  <si>
    <t>Unica</t>
  </si>
  <si>
    <t>Anual</t>
  </si>
  <si>
    <t>Esporádico</t>
  </si>
  <si>
    <t>RIESGO RESIDUAL</t>
  </si>
  <si>
    <t>Efectividad</t>
  </si>
  <si>
    <t>Descripción del Control Existente</t>
  </si>
  <si>
    <t>SEGUIMIENTO</t>
  </si>
  <si>
    <t>TRATAMIENTO DEL RIESGO</t>
  </si>
  <si>
    <t xml:space="preserve"> RIESGO RESIDUAL</t>
  </si>
  <si>
    <t>EVALUACION DE LOS CONTROLES EXISTENTES</t>
  </si>
  <si>
    <t>EVALUACION DEL RIESGO INHERENTE</t>
  </si>
  <si>
    <t>Crítico</t>
  </si>
  <si>
    <t>Alto</t>
  </si>
  <si>
    <t>Moderado</t>
  </si>
  <si>
    <t>Riesgo Inherente</t>
  </si>
  <si>
    <t>SCORE</t>
  </si>
  <si>
    <t>Severidad</t>
  </si>
  <si>
    <t>Proabilidad</t>
  </si>
  <si>
    <t>Categorías de Riesgos</t>
  </si>
  <si>
    <t>PROBABILIDAD</t>
  </si>
  <si>
    <t>IMPACTO</t>
  </si>
  <si>
    <t>3. Potencia</t>
  </si>
  <si>
    <t>4. Probable</t>
  </si>
  <si>
    <t>5. Casi Certeza</t>
  </si>
  <si>
    <t>1. Insignificante</t>
  </si>
  <si>
    <t>2. Menor</t>
  </si>
  <si>
    <t>3. Moderado</t>
  </si>
  <si>
    <t>4. Mayor</t>
  </si>
  <si>
    <t>5. Catastrófico</t>
  </si>
  <si>
    <t>Frecuencia Control</t>
  </si>
  <si>
    <t>Periódico</t>
  </si>
  <si>
    <t>Tipo de Control</t>
  </si>
  <si>
    <t>Baja</t>
  </si>
  <si>
    <t>Estado Implementación</t>
  </si>
  <si>
    <t>Diseño</t>
  </si>
  <si>
    <t>Planeación</t>
  </si>
  <si>
    <t>Implementación</t>
  </si>
  <si>
    <t>Funcionamiento</t>
  </si>
  <si>
    <t>Pruebas</t>
  </si>
  <si>
    <t>Gerencia</t>
  </si>
  <si>
    <t>1. Improbable</t>
  </si>
  <si>
    <t>2. Raro</t>
  </si>
  <si>
    <t>No se requiere</t>
  </si>
  <si>
    <t>Asistente de Gerencia</t>
  </si>
  <si>
    <t>FIRMA Y NOMBRE</t>
  </si>
  <si>
    <t>APROBO</t>
  </si>
  <si>
    <t>ELABORO</t>
  </si>
  <si>
    <t>AUTOMATICO</t>
  </si>
  <si>
    <t>ENERGIA</t>
  </si>
  <si>
    <t>SWICHT</t>
  </si>
  <si>
    <t>INTERNET</t>
  </si>
  <si>
    <t>MEJORAS AL SERVICIO</t>
  </si>
  <si>
    <t xml:space="preserve">TIEMPO DE RECUPERACIÓN </t>
  </si>
  <si>
    <t>TAREAS PENDIENTE DE REALIZAR</t>
  </si>
  <si>
    <t>RESPONSABLE DE EJECUTAR EL PLAN</t>
  </si>
  <si>
    <t>ACTIVIDADES A REALIZAR PARA RECUPERAR EL SERVICIO</t>
  </si>
  <si>
    <t>DESCRIPCION ESTADO ACTUAL</t>
  </si>
  <si>
    <t xml:space="preserve">EVENTO </t>
  </si>
  <si>
    <t>CLASIFICACION</t>
  </si>
  <si>
    <t>El canal principal es en FIBRA OPTICA y se tiene un canal para contigencias de BANDA ANCHA con otra empresa diferente.</t>
  </si>
  <si>
    <t>En caso de que se caiga la conexión por FIBRA OPTICA, se conecta automáticamente el CANAL de BANDA ANCHA.</t>
  </si>
  <si>
    <t>Automático.  Asistente de Gerencia</t>
  </si>
  <si>
    <t>Inmediato</t>
  </si>
  <si>
    <t>Si falla un equipo, se procede a la instalación inmediata del respaldo.  El tiempo aproximado del reemplazo es 10 minutos.</t>
  </si>
  <si>
    <t>Asistente de Gerencia y Gerente. Ambos técnicos en sistemas y redes</t>
  </si>
  <si>
    <t>10 minutos</t>
  </si>
  <si>
    <t>Ninguna</t>
  </si>
  <si>
    <t>Se cuenta con UPS</t>
  </si>
  <si>
    <t>La UPS soporta hasta 2 horas de funcionamiento sin energía</t>
  </si>
  <si>
    <t>DESTRUCCION DE LAS OFICINAS (incendio, terremoto, terrorismo, asonada)</t>
  </si>
  <si>
    <t>Gerencia y Asitente de Gerencia</t>
  </si>
  <si>
    <t>Lograr que la mayoria de los asociados cuente con Tarjeta Débito para disponer de sus recursos a través de la red de cajeros automáticos o pago directo</t>
  </si>
  <si>
    <t xml:space="preserve">FASE I: el Gerente con uno o dos empleados más puede conectarse con sus equipos portátiles a la RED para efectuar pagos y transferencias (retiros de ahorros o desembolsos). Aquellos que no tengan cuenta bancaria se les podrá girar cheque.  FASE II: Arrendar LOCAL COMERCIAL y efectuar las adecuaciones físicas necesarias para los puestos de trabajo prioritarios de servicio CAJAS, la red (contratista usual) y los equipos (se compran). La información está en la "NUBE". Se requiere hacer publicidad para informar del evento y nuevo lugar de trabajo. </t>
  </si>
  <si>
    <t>FASE I: 2 horas / FASE II: 48 horas.  En caso de terremoto, la Fase I podría tardarse 48 horas y la Fase II una semana.</t>
  </si>
  <si>
    <t>FALLO DE EQUIPOS por daño físico</t>
  </si>
  <si>
    <t>Implementar CORRSPONSALES BANCARIOS e informar a todos los asociados las entidades que integral la RED Coopcentral</t>
  </si>
  <si>
    <t>TELEFONO</t>
  </si>
  <si>
    <t>Se cuenta con 4 lineas FIJAS y 4 Celulares</t>
  </si>
  <si>
    <t xml:space="preserve">Asistente de Gerencia </t>
  </si>
  <si>
    <t>La lineas FIJAS son con la unica empresa que opera en el Municipio y las celulares con CLARO en caso de falla de las fijas se recurre a los telefonos celulares CLARO corporativos y los personales.  En caso de que los celulares corporativos fallen, se tendría que comprar o habilitar un servicio con otro proveedor en los telefonos celulares personales</t>
  </si>
  <si>
    <t>Se cuenta con dos equipos portátiles de contingencia para atender daños imprevistos.</t>
  </si>
  <si>
    <t>Los equipos son propios (computadores, impresoras, telefonos) y tienen plan de mantenimiento, seguros.  Se reponen por obsolescencia o daño. Se tiene sistema a tierra para evitar quema masiva por rayo</t>
  </si>
  <si>
    <t>5 minutos</t>
  </si>
  <si>
    <t>Manejar toda la información laboral en una sola carpeta, que no este en mis documentos o el escritorio, ubicaciones mas vulnerables a perdida de información.</t>
  </si>
  <si>
    <t>DATOS DE USUARIO y APLICATIVO</t>
  </si>
  <si>
    <t>La información de cada usuario se almacena en su equipos de computo y este a su vez se le efectúa backup en el SERVIDOR DE DOMINIO.
La información informacion del aplicativo está en la NUBE en Datacenter replicado en otros 2 servidores, uno fuera del país.  Se cuenta con seguridad contra ataques informáticos y captura de información por sofware malicioso</t>
  </si>
  <si>
    <t>Solicitar al Asistente de Gerencia el descargue de la información requerida del Backup.</t>
  </si>
  <si>
    <t>Automatizar backup de archivos de trabajo de usuarios en la NUBE o dispositivo fuera de las instalaciones de la Cooperativa</t>
  </si>
  <si>
    <t>PERSONAL CLAVE DE LA GERENCIA</t>
  </si>
  <si>
    <t>El gerente y asistente de Gerencia tienen firmas registradas en Bancos y la Secretaria de Gerencia es Representante Legal Suplente</t>
  </si>
  <si>
    <t>En caso de ausencia por cualquier motivo del personal CLAVE de la GERENCIA existen personas con firmas y atribuciones que permiten que la Cooperativa continue operando bajo condiciones normales.  En caso de ausencia del Contador la Cooperativa no se paraliza y el Gerente está en capacidad de reemplazarlo temporalmente.</t>
  </si>
  <si>
    <t>CAJA UNION cuenta con dos equipos para esta función y un equipo de respaldo en caso de falla</t>
  </si>
  <si>
    <t>La oficina es arrendada localizada en el Centro de Cúcuta (Norte de Santander) a dos cuadras de la Avenida CERO.  El municipio es de bajo riesgo en orden público, sísmico y de inundaciones y cuenta con alarmas contra incendio.  CAJA UNION es miembro de la red COOPCENTRAL lo que significa que los asociados pueden hacer sus transacciones en cualquiera de las casi 500 oficinas que forman parte de la RED</t>
  </si>
  <si>
    <t>Nivel 1</t>
  </si>
  <si>
    <t>Nivel 2</t>
  </si>
  <si>
    <t>Nivel 3</t>
  </si>
  <si>
    <t>Sistemas</t>
  </si>
  <si>
    <t>Asociados o clientes</t>
  </si>
  <si>
    <t>Fondos Sociales y Bienestar</t>
  </si>
  <si>
    <t>1 - Fraude Interno</t>
  </si>
  <si>
    <t>11 - Actividades no autorizadas</t>
  </si>
  <si>
    <t>111 - Operaciones no reveladas intencionalmente</t>
  </si>
  <si>
    <t>112 - Operaciones no autorizadas con pérdida de dinero</t>
  </si>
  <si>
    <t>113 - Valoración errada de posiciones de forma intencional</t>
  </si>
  <si>
    <t>12 - Hurto y Fraude</t>
  </si>
  <si>
    <t>121 - Fraude: fraude crediticio, hurto, depósito sin valor, etc.</t>
  </si>
  <si>
    <t>122 - Extorsión, malversación, o robo por apropiación indebida</t>
  </si>
  <si>
    <t xml:space="preserve">123 - Apropiación indebida de activos </t>
  </si>
  <si>
    <t>124 - Destrucción dolosa de activos</t>
  </si>
  <si>
    <t xml:space="preserve">125 - Falsificación </t>
  </si>
  <si>
    <t xml:space="preserve">126 - Apropiación de: cuentas, identidad, etc. </t>
  </si>
  <si>
    <t>127 - Evasión intencional de impuestos</t>
  </si>
  <si>
    <t>128 - Abuso de información privilegiada (no a favor de la empresa)</t>
  </si>
  <si>
    <t>129 - Soborno, cohecho, otros relacionados en la ley</t>
  </si>
  <si>
    <t>2 - Fraude Externo</t>
  </si>
  <si>
    <t>21 - Seguridad de los Sistemas</t>
  </si>
  <si>
    <t>211 - Robo de información con pérdidas de dinero</t>
  </si>
  <si>
    <t>212 - Daños por ataques informáticos</t>
  </si>
  <si>
    <t>22 - Hurto y Fraude</t>
  </si>
  <si>
    <t>221 - Robo o hurto</t>
  </si>
  <si>
    <t>222 - Falsificación</t>
  </si>
  <si>
    <t>3 - Relaciones laborales</t>
  </si>
  <si>
    <t>31 - Relaciones Laborales</t>
  </si>
  <si>
    <t>311 - Cuestiones relativas a remuneración</t>
  </si>
  <si>
    <t>312 - Cuestiones relativas a prestaciones sociales</t>
  </si>
  <si>
    <t>313 - Cuestiones relativas a terminación de contratos</t>
  </si>
  <si>
    <t>314 - Organización laboral</t>
  </si>
  <si>
    <t>32 - Higiene y Seguridad en el Trabajo</t>
  </si>
  <si>
    <t xml:space="preserve">321 - Responsabilidad general: caídas, resbalones, cortadas, etc. </t>
  </si>
  <si>
    <t xml:space="preserve">322 - Casos relacionados con las normas de higiene y seguridad </t>
  </si>
  <si>
    <t>323 - Indemnización a trabajadores</t>
  </si>
  <si>
    <t>33 - Discriminación</t>
  </si>
  <si>
    <t>331 - Todo tipo de discriminación</t>
  </si>
  <si>
    <t>34 - Recurso Humano</t>
  </si>
  <si>
    <t>341 - Falta de capacitación</t>
  </si>
  <si>
    <t>342 - Alta rotación de personal</t>
  </si>
  <si>
    <t>343 - Alta temporalidad</t>
  </si>
  <si>
    <t>344 - Falta de personal</t>
  </si>
  <si>
    <t xml:space="preserve">345 - Pérdida de talento </t>
  </si>
  <si>
    <t>4 - Asociados o Clientes</t>
  </si>
  <si>
    <t>41 - Adecuación, divulgación de información y confianza</t>
  </si>
  <si>
    <t>411 - Incumplimiento de pautas, abuso de confianza</t>
  </si>
  <si>
    <t>412 - Aspectos de adecuación, divulgación de la información</t>
  </si>
  <si>
    <t>413 - Violar la privacidad de información sobre clientes minoristas</t>
  </si>
  <si>
    <t xml:space="preserve">414 - Otra violación de privacidad </t>
  </si>
  <si>
    <t>415 - Ventas/Colocaciones agresivas</t>
  </si>
  <si>
    <t>416 - Confusión de cuentas</t>
  </si>
  <si>
    <t>417 - Información confidencial</t>
  </si>
  <si>
    <t>42 - Prácticas empresariales o de mercado improcedentes</t>
  </si>
  <si>
    <t>421 - Prácticas restrictivas de la competencia</t>
  </si>
  <si>
    <t>422 - Prácticas comerciales o de mercadeo improcedentes</t>
  </si>
  <si>
    <t>423 - Manipulación del mercado</t>
  </si>
  <si>
    <t>424 - Abuso de información privilegiada en favor de la empresa</t>
  </si>
  <si>
    <t>425 - Actividades no autorizadas</t>
  </si>
  <si>
    <t>43 - Productos o Servicios defectuosos</t>
  </si>
  <si>
    <t>431 - Defectos del producto</t>
  </si>
  <si>
    <t xml:space="preserve">432 - Error de los modelos </t>
  </si>
  <si>
    <t>5 - Daños a Activos Físicos</t>
  </si>
  <si>
    <t>51 - Desastres y otros acontecimientos</t>
  </si>
  <si>
    <t>511 - Pérdida por desastres naturales</t>
  </si>
  <si>
    <t xml:space="preserve">512 - Pérdida por causas externas: vandalismo, terrorismo, etc. </t>
  </si>
  <si>
    <t>6 - Fallas tecnológicas</t>
  </si>
  <si>
    <t>61 - Sistemas</t>
  </si>
  <si>
    <t>611 - Pérdida por problemas en software</t>
  </si>
  <si>
    <t>612 - Pérdida por daños o problemas en hardware</t>
  </si>
  <si>
    <t>613 - Pérdida por fallas en telecomunicaciones</t>
  </si>
  <si>
    <t>614 - Interrupción en el suministro de un servicio público que ocasione falla en los sistemas</t>
  </si>
  <si>
    <t>7 - Ejecución y administración de procesos</t>
  </si>
  <si>
    <t>71 - Recepción, ejecución y mantenimiento de operaciones</t>
  </si>
  <si>
    <t>711 - Comunicaciones defectuosas con contrapartes</t>
  </si>
  <si>
    <t>712 - Errores en digitación de datos, mantenimiento o descarga</t>
  </si>
  <si>
    <t>713 - Incumplimiento de plazos o responsabilidades</t>
  </si>
  <si>
    <t>714 - Ejecución errónea de modelos o de sistemas</t>
  </si>
  <si>
    <t>715 - Error contable</t>
  </si>
  <si>
    <t>716 - Falla en la gestión documental</t>
  </si>
  <si>
    <t>717 - Problema en el mantenimiento de datos de referencia</t>
  </si>
  <si>
    <t>718 - Error en otras tareas, falla en la entrega</t>
  </si>
  <si>
    <t>719 - Seguridad de la información</t>
  </si>
  <si>
    <t>7110 - Exceso de manualidad</t>
  </si>
  <si>
    <t>72 - Seguimiento y presentación de informes</t>
  </si>
  <si>
    <t>721 - Incumplimiento de la obligación de informar</t>
  </si>
  <si>
    <t>722 - Pérdidas por inexactitud de los informes externos</t>
  </si>
  <si>
    <t>73 - Aceptación de clientes y documentación en contratación</t>
  </si>
  <si>
    <t xml:space="preserve">731 - Inexistencia de autorizaciones, rechazos de los clientes </t>
  </si>
  <si>
    <t>732 - Documentos jurídicos inexistentes o incompletos</t>
  </si>
  <si>
    <t>74 - Gestión de cuentas de clientes</t>
  </si>
  <si>
    <t>741 - Accesos no autorizados a cuentas</t>
  </si>
  <si>
    <t>742 - Perdidas por registros incorrectos de clientes</t>
  </si>
  <si>
    <t>75 - Contrapartes comerciales</t>
  </si>
  <si>
    <t>751 - Pérdida por fallas con contrapartes</t>
  </si>
  <si>
    <t>752 - Otros litigios con contrapartes diferentes a clientes</t>
  </si>
  <si>
    <t>76 - Proveedores</t>
  </si>
  <si>
    <t>761 - Pérdida por fallas en subcontratación</t>
  </si>
  <si>
    <t>762 - Litigios con proveedores</t>
  </si>
  <si>
    <t>763 - Incumplimiento de las actividades contratadas</t>
  </si>
  <si>
    <t>Probabilidad</t>
  </si>
  <si>
    <t>Impacto</t>
  </si>
  <si>
    <t>INHERENTE</t>
  </si>
  <si>
    <t>Frecuencia</t>
  </si>
  <si>
    <t>Responsable</t>
  </si>
  <si>
    <t>Tipo</t>
  </si>
  <si>
    <t>Reducción de la Probabilidad</t>
  </si>
  <si>
    <t>Reducción del Impacto</t>
  </si>
  <si>
    <t>Descripcion</t>
  </si>
  <si>
    <t>Prioridad</t>
  </si>
  <si>
    <t>Fecha</t>
  </si>
  <si>
    <t>Estado</t>
  </si>
  <si>
    <t>1. Todos los créditos de partes relacionadas (privilegiados y empleados) son aprobados por 4/5 partes del Consejo de Administración 2. En las notas a los estados financieros se incluye una revelación especial sobre partes relacionadas. 3. El estatuto tiene régimen de inhabilidades e incompatibilidades prohibe prebendas, ventajas, comisiones o similares a los órganos de administración y control. 4. Se cuenta con codigo de buen gobierno. 5. Segregación de funciones: autorización, registro, desembolso y reporte</t>
  </si>
  <si>
    <t>Auditoría y Jefe de crédito</t>
  </si>
  <si>
    <t>Hacer seguimiento a las condiciones operaciones pasivas y otros tipos de operación de compra y venta en la que puedan presentarse conflictos de interés</t>
  </si>
  <si>
    <t>Auditoría</t>
  </si>
  <si>
    <t>Gestor de Riesgos</t>
  </si>
  <si>
    <t>Gerencia, Auditoría Interna</t>
  </si>
  <si>
    <t>1. Reglamentos y estatutos contienen limitaciones atribuciones y competencias de Gerencia, Comités, Consejo y funcionarios en lo relativo a los servicios, gastos e inversiones. 2. Limites legales de concentración. 3. Segregación de funciones. 4. Claves del aplicativo personalizadas y se cambian cada mes. 5. En la disposición de recursos financieros existe firmas conjuntas, visación de nota contable y segregación cargue y aprobación. 6. Contabilización solo despues de autorización de Gerencia o Consejo y pago a proveedores solo con casusación. 7. Arqueo diario de efectivo a los cajeros. 8. Póliza manejo GLOBAL</t>
  </si>
  <si>
    <t>N.A.</t>
  </si>
  <si>
    <t>1. Análisis de crédito (requisitos y criterios mínimos obligatorios) lo realiza el analista de crédito y lo revisa la Jefe de Crédito por cuantías de aprobación x Gerencia y Comité.  2. Limitación en los montos por instancia aprobatoria. 3. Metodología de Evaluación de cartera aprobada por Consejo y efectuada por Jefe de Crédito, se presenta al comité de riesgos y al Consejo permite identificar fallas del proceso de otorgamiento. 4. Las inversiones de fondo de liquidez y los excesos temporales de tesorería se invierten en instrumentos de corto plazo y baja volatilidad. 5. Solo se tienen inversiones de patrimonio en entes gremiales. 6. No se hacen inversiones especulativas ni en propiedades de inversión.  7. Solo se tienen los bienes inmuebles donde funciona la Cooperativa y el avalúo se actualiza de manera técnica e independiente.</t>
  </si>
  <si>
    <t>Auditoria Interna verifica cumplimiento de limites y políticas en materia de instancias y atribuciones. Jefe de Crédito revisa lo relativo a crédito</t>
  </si>
  <si>
    <t>1. Póliza de manejo GLOBAL.  2. Seguimiento a los movimientos y operaciones de los empleados y directivos (SARLAFT). 3. Verificación diaria de movimientos y consecutivos: a) Auxiliar de oficina arma movimiento diario b) Contabilidad verifica registro y soporte c) Se remite a la Subgerencia para revisión antes de enviar al archivo 4. Verificación diaria de las notas de causación de intereses</t>
  </si>
  <si>
    <t xml:space="preserve">Oficial de cumplimiento, Auxiliar, Contabilidad, Subgerencia, Auditor </t>
  </si>
  <si>
    <t>Subgerencia</t>
  </si>
  <si>
    <t>1. Vigilancia privada 2. Monitoreo de Alarmas. 3. Rondas programadas con la Policía. 4. Limite a recursos en efectivo en Caja. 5. Transportadora de Valores. 6. Poliza de seguro contra robos. 7. Apertura de oficina con Guarda. 8. Trabajo fuera del horario laboral requiere autorización de Gerencia</t>
  </si>
  <si>
    <t>1. Arqueos diarios de caja. 2. Titulos de deuda desmaterializados. 3. Caja Fuerte con temporizador que solo maneja cajero principal y subgerente. 4. No se puede abrir la caja en días no laborales. 5. Retiro de bienes con permiso especial. 6. Cámaras internas. 7. Poliza GLOBAL de Manejo. 8. Pagarés y titulos valores en caja fuerte custodiada por analista y jefe de crédito y otra caja fuerte para Garantias reales.  9. Clave de acceso para Alarmas diferentes y personalizadas para 4 personas diferentes.</t>
  </si>
  <si>
    <t>Gerencia y Subgerencia, Cajeros principales y Jefe de Crédito</t>
  </si>
  <si>
    <t>Pagarés desmaterializados y digitalización de pagarés, titulos valores y documentación contable</t>
  </si>
  <si>
    <t>1. Poliza de PPE 2. Custodia en caja furte de dinero, titulos valores.</t>
  </si>
  <si>
    <t>Gerente, Subgerente, Cajero Ppal</t>
  </si>
  <si>
    <t>Información y Oficial de cumplimiento</t>
  </si>
  <si>
    <t>Seguridad biométrica y vinculación no presencial</t>
  </si>
  <si>
    <t>Cajero</t>
  </si>
  <si>
    <t>1. Topes para retiros por caja.  2. Visación de firma. 3. Documento original para retiro por caja.  4. El sistema tiene foto, huella y documento escaneado. 5. Libreta Talonario y formatos individuales para retiro 6. Tarjetas débito con clave.  7. Transferencias solo a cuentas con cetificación bancaria con autorización escrita del asociado en formato prestablecido y presencial</t>
  </si>
  <si>
    <t>1. Verificación de información y documentos en las solicitudes de crédito. 2. Desembolsos solo con crédito original. 3. Escaneo en el sistema de huella, foto y cédula. 4. Vinculación personal con documentos originales y huella en presencia de un empleado. 5. Consecutivos de cheques cargado en el sistema. 6. Conciliaciones Bancarias. 7. La chequera solo la maneja el auxiliar de crédito o el Director de Agencia</t>
  </si>
  <si>
    <t>1. Cooperativa es régimen tributario especial. 2. Revisión declaraciones tributarias. 3. Revisión aleatoria de causación y pago de declaraciones de impuestos, retenciones e información exógena</t>
  </si>
  <si>
    <t>Contador, Auditor Interno</t>
  </si>
  <si>
    <t>Establecer controles automáticos informáticos para envio de bases de datos a través de correos electrónicos o dispositivos externos</t>
  </si>
  <si>
    <t>1. Código de ética, conducta y buen gobierno. 2. Seguridad informática para el acceso a las bases de datos. 3. Política de tratamiento de datos. 4. Transacciones a través de canales personales: No se cuenta con canales transaccionales digitales. 5. Atribuciones para acceso a aplicativos y generación de reportes.</t>
  </si>
  <si>
    <t>1. Segregación en facultades de análisis, registro, autorización, desembolso. 2. Varias cotizaciones para adquisición de bienes y servicios por valores representativos. 3. Limitaciones en las atribuciones de compras o autorizaciones o aprobaciones. 4. Pólizas de cumplimiento</t>
  </si>
  <si>
    <t xml:space="preserve">1. 3 copias externas de seguridad diarias de la BD Principal. 2. Antivirus y Firewall con seguridad perimetral. 3. Acceso VPN para acceso remoto solo bajo condiciones de contingencia (Covid, paro). 4. Backup manual de cada equipo responsabilidad de usuario y tales copias se respaldan externamente por sistemas. 5. Descompresión de copias en ambiente de pruebas </t>
  </si>
  <si>
    <t xml:space="preserve">1. Antivirus y Firewall con seguridad perimetral. </t>
  </si>
  <si>
    <t>Evaluar poliza contra fraude electrónico</t>
  </si>
  <si>
    <t>1. Vigilancia privada 2. Monitoreo de Alarmas. 3. Rondas programadas con la Policía. 4. Limite a recursos en efectivo en Caja. 5. Transportadora de Valores. 6. Poliza de seguro contra robos. 7. Apertura de oficina con Guarda. 8. Localización de las oficinas en ubicación geográfica segura, concurrida, cercano al CAI. 8. Limitación de aforo. 9. Vigilante apertura la puerta para ingreso a la oficina</t>
  </si>
  <si>
    <t>Gerencia y Consejo de Administración</t>
  </si>
  <si>
    <t>Consejo de Administración</t>
  </si>
  <si>
    <t>1. Actualizar el estudio de escala salarial. 2. Definir política mínima de reajuste salarial sobre la inflación + productividad</t>
  </si>
  <si>
    <t>Gerencia y Consejo</t>
  </si>
  <si>
    <t>Contador</t>
  </si>
  <si>
    <t>1. Se pagan las prestaciones sociales de ley oportunamente de acuerdo con las bases y normas del código sustantivo del trabajo. 2. Auditoría Interna revisa antes de los pagos.</t>
  </si>
  <si>
    <t>1. La liquidación final de prestaciones sociales se hace conforme a las bases y normas del código sustantivo de trabajo informando con el término legal de antelación la no renovación de los contratos a término fijo o pagando la respectiva indemnización cuando es sin justa causa.  2. Se cuenta con reglamento interno de trabajo actualizado el cual es conocido y difundido entre los empleados cuando se produce un cambio.</t>
  </si>
  <si>
    <t>Contador y Gerente</t>
  </si>
  <si>
    <t xml:space="preserve">1. Se cuenta con organigrama actualizado.  2. Existe adecuada segregación de funciones y separación funcional de areas comerciales, de apoyo y de riesgos. </t>
  </si>
  <si>
    <t>1. El consejo de administración o Junta de Vigilancia debe canalizar su relación con los empleados a través de la gerencia y no impartir instrucciones o dar ordenes directamente, ni desautorizar a la Gerencia o mantener relaciones de confianza estrecha con los trabajadores</t>
  </si>
  <si>
    <t>1. Se cuenta con todos los protocolos de seguridad y mitigación en caso de accidentes laborales que exige (Camilla, Botiquín, Tensiometro).  2. Se capacita y hacen simulacros para atender accidentes laborales o atender emergencias. 3. Todos los empleados cuentan con seguridad social y ARL.</t>
  </si>
  <si>
    <t>1. Cambiar tensiómetro a digital. 2. Revisar contrato de servicio de emergencia médica o contacto para Ambulancias</t>
  </si>
  <si>
    <t>Asesor Externo</t>
  </si>
  <si>
    <t>1. Se efectúa evaluación y seguimiento periodico de ergonomía y condiciones físicas de los puestos de trabajo para corregir inmediatamente. 2. Pausas activas programadas. 3. Anualmente se tiene la semana de la salud para chequeos médicos a los empleados. 4. Se practica exámen médico de ingreso y retiro</t>
  </si>
  <si>
    <t>1. Se suplen las vacantes internas a partir de concursos internos para dar oportunidad de ascenso a los empleados. 2. El salario de los cargos se basa en lo observado en la ciudad de Tuluá para cargos similares. 3. Bonificación y permiso de cumpleaños. 4. Buen clima laboral. 5.  Se contrata a término fijo a los nuevos empleados, solo los antiguos son contrato a término indefinido</t>
  </si>
  <si>
    <t>Gerencia y Abogado Externo</t>
  </si>
  <si>
    <t>1. Los nuevos empleados se contratan bajo la modalidad de término fijo y se hace la interrupción del contrato laboral cada año.  2. Se cuenta con la asesoría profesional de abogado laboralista (Solo 4 de 20 empleados son contrato a término indefinido). 3. Se dan oportunidades de mejora a los empleados que presentan bajo desempeño.  4. Baja rotación laboral, la mayoría de los retiros son voluntarios.</t>
  </si>
  <si>
    <t>1. Establecer ambulancia o empresa para atender emergencias médicas</t>
  </si>
  <si>
    <t>1. Se cuenta con comité de convivencia laboral. 2. Clima laboral y ambiente de trabajo es excelente sin casos de acoso o discriminación.  3. Capacitación anual sobre prevención del acoso laboral. 4. Trimestralmente se programan en el comité actividades de beneficio e integración de los trabajadores</t>
  </si>
  <si>
    <t>Comité</t>
  </si>
  <si>
    <t>Capacitaciones para empleados diferentes de las eminentemente técnicas y que apunten a su crecimiento personal y desarrollara actividades de integración del personal</t>
  </si>
  <si>
    <t>1. Capacitación anual en SARLAFT. 2. Capacitación permanente para empleados en relación con su rol a través de seminarios, foros, talleres programados por entidades o asesores expertos. 3. Asesoría y capacitación particular y permanente para la implementación y mantenimiento de los sistemas de riesgo.  4. Se incluye partida de capacitación en el presupuesto a partir de las necesidades que expresa cada área</t>
  </si>
  <si>
    <t>Comité de Educación y Gerencia</t>
  </si>
  <si>
    <t>Comité de Convivencia Laboral</t>
  </si>
  <si>
    <t>No se tienen trabajadores Temporales. A pesar de que los trabajadores están contratados a término fijo se les renueva permanentemente el contrato y mantienen estabilidad motivo por el cual la gran mayoría de los retiros son voluntarios</t>
  </si>
  <si>
    <t>1. Buen ambiente laboral. 2. Remuneración relativamente acorde con lo observado en la Plaza. 3. Oportunidades de ascenso en la organización. 4. Capacitación permanente. 5. Oportunidades de mejora constante para empleados que presentan bajo desempeño en algún area. 6. Posibilidad de acceso a los servicios de la Cooperativa</t>
  </si>
  <si>
    <t>Crédito especial para empleados: VIVIENDA, EDUCACIÓN SUPERIOR</t>
  </si>
  <si>
    <t>1. Se asignan horarios y cargas laborales acordes con el cargo, experiencia y responsabilidad. 2. No se presenta trabajo suplementario o por fuera del horario de trabajo de manera excesiva o permanente. 3. Los empleados salen a vacaciones anualmente. 4. Los reemplazos en vacaciones de los empleados son efectuados por un Supernumerario</t>
  </si>
  <si>
    <t>Actualizar estudio de cargas laborales y escala salarial</t>
  </si>
  <si>
    <t>1. Buen ambiente laboral. 2. Remuneración relativamente acorde con lo observado en la Plaza. 3. Oportunidades de ascenso en la organización. 4. Capacitación permanente. 5. Oportunidades de mejora constante para empleados que presentan bajo desempeño en algún area. 6. Posibilidad de acceso a los servicios de la Cooperativa. 7. No existe una gran cantidad de entidades solidarias en Tuluá de tamaño similar o superior a la Cooperativa</t>
  </si>
  <si>
    <t xml:space="preserve">Difundir y capacitar empleados y directivos sobre revelación y restricción de operaciones que impliquen conflicto de interés (operaciones con familiares) - Revelar operaciones con familiares de empleados </t>
  </si>
  <si>
    <t>1. Se entrega plan de pagos al asociado en los desembolsos y previamente se informa las condiciones del crédito. 
2. El reglamento de crédito y condiciones se encuentran en la página WEB
3. Tasas activas y pasivas están publicadas en términos efectivos anuales.
4. Página WEB contiene toda la información del Régimen Tributario Especial, así como los reglamentos, miembros de los órganos de adminsitración y control
5. Los horarios están publicados en las puertas de acceso
6. Capacitación mensual con nuevos asociados para inducción: cooperativismo, deberes y derechos, servicios, comunicación, capacitación, participación.</t>
  </si>
  <si>
    <t>Operador de Sistemas y Comité de Medios</t>
  </si>
  <si>
    <t>1. Archivo de expedientes de asociados bajo responsabilidad de un empleado y el acceso requiere solicitud escrita.  Se hace arqueo de expedientes.  
2. Prohibición a empleados de revelar o entregar información a personas diferentes del asociado.
3. En la política de tratamiento de datos y código de ética está la obligación de tratamiento confidencial de información reservada o sensible.</t>
  </si>
  <si>
    <t>Operador de Archivo</t>
  </si>
  <si>
    <t>Capacitacion en gestión documental del responsable de Archivo</t>
  </si>
  <si>
    <t>1. Perfiles de usuario para acceso a los aplicativos según funciones y niveles de responsabilidad</t>
  </si>
  <si>
    <t>Operador de sistemas</t>
  </si>
  <si>
    <t>Evaluar que controles son posibles establecer para prevenir una sustracción indebida de datos de los asociados</t>
  </si>
  <si>
    <t>Operador de Sistemas</t>
  </si>
  <si>
    <t>1. Por reglamento un asociado solo puede tener dos lineas de crédito o servir de codeudor a dos personas. 
2. Metas comerciales alcanzables se les hace seguimiento pero no se generan presiones que promuevan malas prácticas comerciales
3. Empleados del area comercial tienen ingresos fijos
4. Comisiones o estimulos por logro de metas comerciales no son representativos frente a los ingresos laborales deventados</t>
  </si>
  <si>
    <t>1. Verificación diaria de todas las operaciones de caja.
2. Verificación de identidad en operaciones
3. Notas por transferencia o consignación a través de red bancaria son revisadas por Jefe de Crédito y aprobadas por Subgerencia. 
4. SMS automático para cartera en mora y verificación de saldos en linea para asociados, notificaciones automáticas por movimiento de Tarjeta Débito</t>
  </si>
  <si>
    <t>Auxiliar de oficina, subgerencia y operador de sistemas</t>
  </si>
  <si>
    <t>1. El código de ética y reglamento de trabaja establece pautas de comportamiento adecuado y limite en la relaciones con los asociados, proveedores otros empleados y contrapartes donde se establecen prohibiciones específicas como recibir sobornos, dádivas o similares a cambio de privilegio alguno en los servicios o negociaciones
2. Segregación de funciones e independencia funcional entre personas que atienden los asociados y quienes fijan las condiciones de los productos y autorizan las operaciones o analizan los riesgos
3. Operaciones de directivos y empleados pasan siempre a Consejo y no pueden servir de codeudores de créditos 
4. Poliza de Manejo Global</t>
  </si>
  <si>
    <t>Para la entrega de documentos digitales de actas o contables establecer claves de acceso al documento</t>
  </si>
  <si>
    <t>1. Auditoría custodia actas de: Asamblea, Consejo, Junta.
2. Revisión de Actas de manera digital para uso interno y física al interior de la Cooperativa
3. Compromiso de confidencialidad frente a información de actas por parte de la Junta de vigilancia.
4. Contabilidad conserva informacion contable y archivo inactivo con acceso restringido bajo llave.
5. Analista de crédito custodia actas de creditos y la Jefe de Crédito las de riesgos, foliadas, bajo llave, con firma de oficial de cumplimiento. Solo se revisan fisicamente sin copias fisicas o digitales</t>
  </si>
  <si>
    <t>1. Los reglamentos y estatutos no impiden que los asociados puedan ser asociados o clientes de otras entidades.  
2. Las condiciones de los productos son de mercado.
3. En las compras de cartera que se hacen la Cooperativa simplemente verifica que el pago se haga a la entidad acreedora del asociado.
4. No existen trabas, costos, penalidades o impedimentos para que los asociados efectúen pagos anticipados de sus créditos parciales o totales o para la expedición de certificaciones de saldos.</t>
  </si>
  <si>
    <t>1. Asesores comerciales a empresas para convenios de libranzas o visitas a personas naturales sin incentivos diferentes al porfafolio de servicios.
2. Programas de Referidos
3. Los asesores comerciales devengan mayoritariamente sus ingresos laborales de manera fija de tal forma que no se incentivan desde la administración prácticas indebidas
4. No se acepta el pago de comisiones, sobornos o dádivas para ser favorecidos en ninguna negociación como por ejemplo CONVENIOS DE LIBRANZA</t>
  </si>
  <si>
    <t>1. El tamaño de la coopertiva no da para manipular el mercado de Tuluá en ahorro y crédito
2. Las condiciones de los productos de ahorro y crédito se ajustan a las condiciones del mercado</t>
  </si>
  <si>
    <t>1. No se compran bases de datos o acceso a informacion privilegiada no autorizada por sus titulares para efectos de campañas comerciales o de ofrecimiento de la cooperativa</t>
  </si>
  <si>
    <t>1. La actividad financiera se ejerce de manera especializada bajo las instrucciones y supervisión de Fogacoop y Supersolidaria
2. Auditoría Interna y Revisoría Fiscal verifican legalidad de los actos de los administradores y de las operaciones e inversiones
3. Comité de Riesgos y manuales de Riesgos, monitoreo permanente de riesgos
4. Régimen de operaciones, inversiones, limites prudenciales legales y propios reglamentados, monitoreados permanentemente por los entes de control y auditoría interna, riesgos y revisoría fiscal</t>
  </si>
  <si>
    <t>1. OPA el aplicativo contable especializado y de servicios liquida automáticamente los intereses, cuotas y dempas proceso de manera automática de acuerdo con la parametrización.
2. La parametrización de los productos de ahorro y crédito la hace el operador de sistemas con comunicado de Gerencia que son a su vez aprobadas por el Consejo de Administración.
3. Pruebas aleatorias de liquidaciones por parte de Auditoría Interna y Revisoría Fiscal
4. Revisión diaria del proceso de cierre de las notas contables y que el proceso de causación esté funcionando adecuadamente</t>
  </si>
  <si>
    <t>Auditoria Interna y  operador de sistemas</t>
  </si>
  <si>
    <t>1. Revisiones manuales frente a dudas con liquidaciones de créditos o de ahorros (back testing)
2. Requerimientos a OPA para correcciones y ajustes
3. OPA como aplicativo implementa las instrucciones y nuevos controles o requerimientos de la Supersolidaria o FOGACOOP
4. OPA es un softwafe confiable, especializado en intermediación financiera en el sector solidario
5. Pruebas de la REvisoría Fiscal</t>
  </si>
  <si>
    <t>Operador de sistemas, Auditoría Interna y Jefe de Crédito</t>
  </si>
  <si>
    <t>1. La sede física de la entidad no está localizada en una zona de alto riesgo.  El único riesgo identificado es los daños que pueda ocasionar un posible terremoto, sin embargo la oficina es un edificio de solo 3 pisos.
2. Toda la propiedad planta y equipo se encuentra asegurada</t>
  </si>
  <si>
    <t>Revisar el valor de las coberturas con que cuentan las diferentes polizas de la Cooperativa</t>
  </si>
  <si>
    <t>1. Las sedes de la cooperativa están localizadas en zonas con buenas condiciones de seguridad y cuentan con rondas de la policía, lejos del Centro del municipio donde son más frecuentes este tipo de manifestaciones y actos vandálicos ni cerca de edificios o sedes de entidades que puedan ser blanco de atentados terroristas.
2. Se cuenta con reja de seguridad para evitar accesos no autorizados.</t>
  </si>
  <si>
    <t>Contadora</t>
  </si>
  <si>
    <t>1. Software OPA tiene 4 copias de seguridad diarias (2 manuales y 2 automáticas): en el servidor y en discos duros alojados en caja fuerte.  Se conservan las copias diarias del año inmediatamente anterior y del año en curso. Una de las copias diarias se aloja en la NUBE (la más actualizada) en los servidores de OPA.
2. Ante las ausencias temporales del responsable de subir la copia a la NUBE se deja encargada una persona de tal labor.
3. Cada usuario es responsable de respaldar sus demas archivos de trabajo en carpeta en el servidor y en disco duro externo</t>
  </si>
  <si>
    <t>Evaluar posibilidad de respaldar la copia de los demás archivos diferentes al aplicativo, también en la Nube</t>
  </si>
  <si>
    <t>1. Poliza de seguro multiriesgo
2. Controles de acceso físico a las oficinas: guarda de seguridad, alarma, monitoreo por cámaras.
3. Se realiza plan de mantenimiento
4. Cada año se efectúa reposición de equipos por obsolescencia
5. Servidor en Gabinete cerrado con cámara de seguridad y UPS en las dos sedes con linea regulada para todos los equipos.</t>
  </si>
  <si>
    <t>1. Se cuenta con UPS en las dos sedes que respaldan entre 15 y 20 minutos para todos los equipos
2. Se cuenta con planta eléctrica en la sede principal que ante una interrupción del suministro de energía entra a operar inmediatamente y puede soportar todos los equipos durante 4 horas antes de tener que recargarla y durante la interrupción la UPS brinda el respaldo necesario para no interrumpir la prestación del servicio.</t>
  </si>
  <si>
    <t>1. Fibra óptica permite conexión a través de otros NODOS con las otras sedes
2. Se cuenta con proveedor alterno de INTERNET para uso interno y conexión de los equipos (no con las otras sedes)
3. Tanto en el paro como en la Pandemia se activo el acceso VPN para trabajo desde la Casa</t>
  </si>
  <si>
    <t>Culminar plan de recuperación de Desastres (RDP)</t>
  </si>
  <si>
    <t>1. Evaluar posibilidad de instalar persianas para mejorar la protección física.  
2. Culminar plan de continuidad del negocio</t>
  </si>
  <si>
    <t>Gerencia y Sistemas</t>
  </si>
  <si>
    <t>1. Ubicar sitio de atención alterno (se está evaluando sede sindicato y Riofrio)
2. Culminar plan de continuidad del negocio</t>
  </si>
  <si>
    <t>Gerencia, Cartera, Secretaria y Abogados Externos</t>
  </si>
  <si>
    <t>Capacitación y actualización del proceso con modificaciones a la ley de habeas data Ley 1527 de 2021</t>
  </si>
  <si>
    <t xml:space="preserve">Cartera </t>
  </si>
  <si>
    <t>1. Cartas de cobro las hace auxiliar de cartera y se envían por correo certificado (Habeas Data)
2. Auxiliar de créditos en momento de desembolso explica al beneficiario y diligencia carta de aceptación del crédito con huella.
3. Carta de actualización de datos
4. Debida diligencia para devolución de saldos a ex asociados
5. Contrato con abogados externos para respuesta derechos de petición, principalmente relacionados con reportes a las Centrales de Riesgo.
6. Sistema PQRS administrado por la Junta de Vigilancia</t>
  </si>
  <si>
    <t>Auxiliar de oficina, Contadora y Subgerencia</t>
  </si>
  <si>
    <t>1. Los movimientos diarios se pasan al auxiliar de oficina para su revisión (consecutivos, contabilización y soporte)
2. Area contable revisa contabilización y aprobación
3. Subgerencia aprueba y luego se archiva
4. Autocontrol, conciliaciones bancarias, Auditoría Interna
5. Reporte mensual a la Central de Riesgos, a la Supersolidaria a través del SICSES implica revisión de información para detectar errores o inconsistencias.
6. Cierre diario de operaciones de cartera, aportes, ahorros.
7. Procesos automaticos de causación de intereses, cartera, deterioro, depreciación.
8. Revisión diaria de desembolsos de créditos por Jefe de Crédito y Cartera y de proveedores por Gerencia
9. Revisión de datos ingresados de nuevos asociados: subgerencia y oficial de cumplimientos</t>
  </si>
  <si>
    <t>Contadora, Sistemas, Oficial</t>
  </si>
  <si>
    <t>1. Area Contable tiene cronograma anual de responsabilidades: reportes SES, declaraciones tributarias, renovación RUES, pago contribución, reportes a otros entes.
2. Centrales de Riesgo: Sistemas genera el archivo, Jefe de Crédito revisa el reporte y Sistemas carga la informacion.
3. UIAF: cuenta con cronograma y efectúa los reportes.
4. Auditor Interno verifica cumplimiento oportuno de obligaciones de reporte</t>
  </si>
  <si>
    <t>Evaluación semestral de efectividad SIAR (Literal h, 3.2.1. numeral 12 Capitulo I Titulo IV CBC) - Revisar otras responsabilidades de auditoría interna</t>
  </si>
  <si>
    <t>1. Actualización anual de variables de riesgo para otorgamiento de crédito.
2. Evaluación semestral de la cartera de crédito
3. Monitoreo mensual de la cartera: cosechas, matrices, indicadores de calidad de cartera
4. Cálculo y revisión mensual de la brecha de liquidez y el IRL en excel se complementa con informacion generada por OPA.</t>
  </si>
  <si>
    <t>Contadora y Comités de Riesgos</t>
  </si>
  <si>
    <t>Implementación de pérdida esperada y pruebas aleatorias de cálculos automáticos que efectuará el sistema</t>
  </si>
  <si>
    <t>Archivo, Analista de Credito</t>
  </si>
  <si>
    <t>Pagarés desmaterializados y digitalización de pagarés, titulos valores y documentación contable, capacitación en gestión documental</t>
  </si>
  <si>
    <t>Se tienen 3 archivos: a) Expedientes b) pagarés c) contable: 
1. Archivo de expedientes de asociados bajo responsabilidad de un empleado y el acceso requiere solicitud escrita.  Se hace arqueo de expedientes.  
2. Prohibición a empleados de revelar o entregar información a personas diferentes del asociado.
3. Archivo inactivo se conserva en la sede principal.
4. Pagares cancelados cada 15 días se sacan de la caja fuerte y se envian para archivo previa revisión de auditor interno.
5. Auxiliar de créditos envia pagarés de créditos desembolsados para custodia del Analista en Caja Fuerte</t>
  </si>
  <si>
    <t>1. Con las solicitudes de servicios o trámites se actualizan datos del asociado en el sistema y de referencias
2. Campañas de actualización de datos: en entrega de obserquios y actividades
3. Oficial de cumplimiento audita actualización de datos
4. Carta para solicitar actualización de datos.  Si no actualiza datos se pasa a empresa de inactivos, se excluye y se envian aportes a remanentes y pasados 3 años aplica prescripción ordinaria.</t>
  </si>
  <si>
    <t>Oficial de cumplimiento</t>
  </si>
  <si>
    <t>1. Errores en debida diligencia generan llamado de atención y corrección del proceso
2. Auditoría Interna mensualmente envía informes a la Gerencia y Consejo de Administración y se socializan fallas, errores o incumplimientos con las personas involucradas para la corrección de las fallas detectadas. Igual procedimiento se sigue con los informes de revisoría.
3. Evaluación semestral de competencias y planes de mejoramiento para empleados con problemas reiterativos.
4. Plan de capacitación y actualización anual de empleados</t>
  </si>
  <si>
    <t>1. Accesos personalizados con claves por empleado para el aplicativo contable con diferentes niveles de seguridad y trazabilidad de acceso (perfiles de usuario)
2. Cambios en los perfiles deben solictarse por escrito a Sistemas por Gerencia - Subgerencia
3. Controles y seguridades frente a ataques externos: seguridad perimetral (cortafuegos y antivirus)</t>
  </si>
  <si>
    <t>Se está efectuando evaluación de procesos para identificar cuales pueden ser automatizados: vinculación de asociados</t>
  </si>
  <si>
    <t>1. La mayoría de los procesos críticos están automatizados y parametrizables
2. Modulos reportes: exógena, UIAF, Centrales de Riesgo, SICSES
3. Software OPA: Robusto, Estable, seguro, con buen soporte y actualización por parte del proveedor</t>
  </si>
  <si>
    <t>1. La entidad ha adoptado medidas para dar cumplimiento a la ley de protección de datos personales, registro unico nacional de bases de datos y ley de habeas data.
2. Mensualmente se reporta a través del SICSES la información requerida por la Supersolidaria y se envian los controles de legalidad de reformas estatutarias y reporte de informacion impresa así como las posesiones de administradores, revisores y oficiales de cumplimiento.
3. El informe de gestión, los estados financieros, las notas y revelaciones cumplen con el estándar NIIF para PYMES version 2015 aplicable en Colombia, las normas de buen gobierno establecidas por el decreto 962 de 2018 y el capitulo 7 y 8 del titulo IV de la Circular Básica Jurídica.
4. Anualmente se actualiza el registro WEB con la DIAN con información publica
5. A través de la página WEB se publica información general para los asociados estautos y reglamentos.
6. Al ingreso los asociados son informados sobre deberes, derechos y características de la cooperativa, oportunidades de participación y espacios de información y capacitación así como sobre los servicios de la entidad y se brinda capacitación cooperativa permanente.
7. Al momento del desembolso previo al mismo el deudor potencial es informado de las características del crédito aprobado y sus condiciones y firma la carta de aceptación del crédito.
8.  Mensualmente se reune el comité de riesgo de liquidez, el comité de riesgos y se revisan los informes de auditoría interna y de la revisoría fiscal tanto por la gerencia, como por el comité de riesgos y el consejo de Administración.
9. La Junta de Vigilancia hace labor de Control social y vela por la legalidad de los actos de los administradores</t>
  </si>
  <si>
    <t>Gerencia y Contabilidad</t>
  </si>
  <si>
    <t xml:space="preserve">1. Los informes enviados a la Supersolidaria, UIAF y Centrales de Riesgo son elaborados por la Contadora, Jefe de Crédito y Oficial de Cumplimiento y revisados por Auditoría Interna y Revisoría Fiscal.  </t>
  </si>
  <si>
    <t>1. La vinculación de contrapartes pasa por un estricto proceso de recolección y verificación de información, consulta en listas vinculantes y evaluación de riesgo.  
2. La vinculación de asociados es autorizada por el Consejo de Administración.  
3. La contratación de proveedores es autorizada por la Gerencia y la Subgerencia conforme a sus atribuciones y segun presupuesto elaborado por el Consejo de Administración.
4. Todas las operaciones son revisadas por el auxiliar de oficina y además cuentan con alguna instancia superior de verificación y autorización: subgerencia, contabilidad, Jefe de Crédito y Cartera y Auditoría Interna, antes de pasar a archivo.</t>
  </si>
  <si>
    <t>Contadora, oficial de cumplimiento</t>
  </si>
  <si>
    <t>Auxiliar de oficina, Contabilidad, Subgerencia, Crédito y Cartera, Gerencia</t>
  </si>
  <si>
    <t>1. Se cuenta con oficina externa especializada para apoyo jurídico en la elaboración de documentos
2. Los titulos valores como pagarés de deudores son administrados por el area de crédito en caja fuerte y se depuran cada 15 días. 
3. Se hace arqueo periodico de pagarés por cartera, auditoría interna y revisoría fiscal</t>
  </si>
  <si>
    <t>1. Se cuenta con perfiles de usuario parametrizados por sistemas con autorización de gerencia o subgerencia que limita los accesos solo a los procesos o transacciones relativas a las funciones del cargo y con claves de acceso personalizadas que permiten evitar accesos no autorizados y trazabilidad de acceso y transacciones efectuadas por el usuario.
2. Se tienen cortafuegos y antivirus para evitar accesos externos no autorizados.</t>
  </si>
  <si>
    <t>Sistemas y gerencia</t>
  </si>
  <si>
    <t>Gerencia y Cartera</t>
  </si>
  <si>
    <t>1. Diariamente se revisan las transacciones por el Auxiliar de oficina antes de pasarlos a Subgerencia, contabilidad y cartera para sus respectivas firmas, revisiones y autorizaciones.
2. Diariamente se cierran las transacciones de cartera, aportes, captaciones
3. Auditoría interna efectúa revisiones sobre los movimientos diarios</t>
  </si>
  <si>
    <t>Auxiliar de oficina, subgerencia, contabilidad, crédito y Auditoría Interna</t>
  </si>
  <si>
    <t>Gerencia Contabilidad Subgerencia</t>
  </si>
  <si>
    <t xml:space="preserve">1. La Cooperativa cuenta con una cultura de cumplimiento de sus compromisos y apego esctricto a la ley
2. Se cuenta con abogados especializados para representar a la Cooperativa ante cualquier demanda </t>
  </si>
  <si>
    <t>% de los ingresos ordinarios anuales sin recuperaciones</t>
  </si>
  <si>
    <t>Hasta 0,5%</t>
  </si>
  <si>
    <t>&gt;0,5% hasta 1%</t>
  </si>
  <si>
    <t>&gt;1% hasta 3%</t>
  </si>
  <si>
    <t>&gt;3% hasta 10%</t>
  </si>
  <si>
    <t>&gt;10%</t>
  </si>
  <si>
    <t>1. Para garantizar la entrega de ahorros conforme a las condiciones contractuales se cuenta con SARL: fondo de liquidez, plan de contingencia de liquidez, cupos de crédito contingentes pre aprobados con entidades financieras, se elabora el flujo de caja semanal y una posición de tesorería diaria.
2. Transportadora de Valores y convenio con Banco de Bogotá para proveer recursos de Caja.
3. Tarjeta de afinidad para manejo cuenta de ahorros a la vista - a través de ATH
4. Programación de desembolsos de créditos segun liquidez y en lo posible se desembolsa diario.  Créditos de gerencia se desembolsan en 3 días, los de comité de crédito se demoran en promedio de una semana a otra.
5. Pago a proveedores se hace semanal los días martes con politica máxima a 30 días.
6. Pago nómina quincenal: todos los empleados son asociados y se les paga en su cuenta de ahorros en la cooperativa el 15 o un día antes del cierre para la segunda quincena.
7. Bajo endeudamiento bancario con Coopcentral.  Nunca se ha presentado incumplimiento.
8. Cronograma anual de vencimiento de obligaciones tributarias y de seguridad social, contribuciones etc.
9. Devolución de aportes plazo máximo a 60 días estatutarios.
10. Entrega de auxilios de Fondo Mutual se reciben en el mes y se consignan en los primeros días del mes siguiente a través de cuentas de ahorro en la Cooperativa</t>
  </si>
  <si>
    <t>1. La entidad no subcontrata ninguno de sus procesos sin embargo a través de OPA se tiene subcontratada la conexion con el Banco para la actualización (sincronización) de saldos y movimientos con el Banco.
2. Se establece convenios de prestacion de servicios a los asociados con entidades especializadas en el ramo preferiblemente del sector solidario, especialmente en el campo de seguros y previsión exequial, así como convenios de CONSUMO dejando prestablecidas claramente las responsabilidades e independiencia de cada actor donde la Cooperativa solo es intermediaria para el pago o financiación.</t>
  </si>
  <si>
    <t>1. Las compras de bienes o servicios y toda contratación requiere autorización de gerencia basado en sus atribuciones y el presupuesto aprobado por el Consejo de Administración y luego de análisis de oficial de cumplimiento para vinculación o actualización de proveedor.
2. Las negociaciones por cuantías mayores se respaldan con contratos.
3. Para la entrega de anticipos en contrataciones de bienes y servicios por cuantías mayores se exige poliza de cumplimiento y buen manejo del anticipo.
4. Se solicitan en las compras dos o más cotizaciones cuando son cuantías mayores.
5. Previo al pago se efectúa evaluación de cumplimiento y entrega a satisfacción por parte del responsable de recibir el bien o servicio y se efectúan las autorizaciones debidas para el pago por parte de Gerencia y/o subgerencia.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</si>
</sst>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8" x14ac:knownFonts="1">
    <font>
      <sz val="10"/>
      <color theme="1"/>
      <name val="Trebuchet MS"/>
      <family val="2"/>
    </font>
    <font>
      <sz val="11"/>
      <color theme="1"/>
      <name val="Calibri"/>
      <family val="2"/>
      <scheme val="minor"/>
    </font>
    <font>
      <sz val="11"/>
      <color theme="1"/>
      <name val="Calibri"/>
      <family val="2"/>
      <scheme val="minor"/>
    </font>
    <font>
      <sz val="8"/>
      <color theme="1"/>
      <name val="Arial Narrow"/>
      <family val="2"/>
    </font>
    <font>
      <b/>
      <sz val="6"/>
      <color theme="1"/>
      <name val="Arial Narrow"/>
      <family val="2"/>
    </font>
    <font>
      <b/>
      <sz val="12"/>
      <color theme="1"/>
      <name val="Arial Narrow"/>
      <family val="2"/>
    </font>
    <font>
      <b/>
      <sz val="11"/>
      <color theme="0"/>
      <name val="Arial Narrow"/>
      <family val="2"/>
    </font>
    <font>
      <sz val="10"/>
      <color theme="1"/>
      <name val="Arial Narrow"/>
      <family val="2"/>
    </font>
    <font>
      <sz val="9"/>
      <color indexed="81"/>
      <name val="Tahoma"/>
      <family val="2"/>
    </font>
    <font>
      <sz val="10"/>
      <color theme="0"/>
      <name val="Arial Narrow"/>
      <family val="2"/>
    </font>
    <font>
      <b/>
      <sz val="11"/>
      <color theme="1"/>
      <name val="Arial Narrow"/>
      <family val="2"/>
    </font>
    <font>
      <sz val="11"/>
      <color theme="1"/>
      <name val="Arial Narrow"/>
      <family val="2"/>
    </font>
    <font>
      <b/>
      <sz val="8"/>
      <color indexed="81"/>
      <name val="Arial Narrow"/>
      <family val="2"/>
    </font>
    <font>
      <sz val="8"/>
      <color indexed="81"/>
      <name val="Arial Narrow"/>
      <family val="2"/>
    </font>
    <font>
      <sz val="11"/>
      <color theme="0"/>
      <name val="Arial Narrow"/>
      <family val="2"/>
    </font>
    <font>
      <b/>
      <sz val="10"/>
      <color theme="0"/>
      <name val="Arial Narrow"/>
      <family val="2"/>
    </font>
    <font>
      <sz val="9"/>
      <color indexed="81"/>
      <name val="Arial Narrow"/>
      <family val="2"/>
    </font>
    <font>
      <b/>
      <sz val="4"/>
      <color theme="1"/>
      <name val="Arial Narrow"/>
      <family val="2"/>
    </font>
  </fonts>
  <fills count="15">
    <fill>
      <patternFill patternType="none"/>
    </fill>
    <fill>
      <patternFill patternType="gray125"/>
    </fill>
    <fill>
      <patternFill patternType="solid">
        <fgColor theme="1"/>
        <bgColor indexed="64"/>
      </patternFill>
    </fill>
    <fill>
      <patternFill patternType="solid">
        <fgColor theme="5" tint="0.79998168889431442"/>
        <bgColor indexed="64"/>
      </patternFill>
    </fill>
    <fill>
      <patternFill patternType="solid">
        <fgColor rgb="FF7030A0"/>
        <bgColor indexed="64"/>
      </patternFill>
    </fill>
    <fill>
      <patternFill patternType="solid">
        <fgColor theme="9" tint="0.79998168889431442"/>
        <bgColor indexed="64"/>
      </patternFill>
    </fill>
    <fill>
      <patternFill patternType="solid">
        <fgColor rgb="FFCCCC00"/>
        <bgColor indexed="64"/>
      </patternFill>
    </fill>
    <fill>
      <patternFill patternType="solid">
        <fgColor theme="7" tint="0.79998168889431442"/>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theme="7" tint="-0.499984740745262"/>
        <bgColor indexed="64"/>
      </patternFill>
    </fill>
    <fill>
      <patternFill patternType="solid">
        <fgColor rgb="FF800000"/>
        <bgColor indexed="64"/>
      </patternFill>
    </fill>
    <fill>
      <patternFill patternType="solid">
        <fgColor rgb="FFFF0000"/>
        <bgColor indexed="64"/>
      </patternFill>
    </fill>
    <fill>
      <patternFill patternType="solid">
        <fgColor theme="5" tint="0.399975585192419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5">
    <xf numFmtId="0" fontId="0" fillId="0" borderId="0"/>
    <xf numFmtId="0" fontId="2" fillId="0" borderId="0"/>
    <xf numFmtId="42" fontId="2" fillId="0" borderId="0" applyFont="0" applyFill="0" applyBorder="0" applyAlignment="0" applyProtection="0"/>
    <xf numFmtId="0" fontId="1" fillId="0" borderId="0"/>
    <xf numFmtId="0" fontId="1" fillId="0" borderId="0"/>
  </cellStyleXfs>
  <cellXfs count="69">
    <xf numFmtId="0" fontId="0" fillId="0" borderId="0" xfId="0"/>
    <xf numFmtId="0" fontId="3" fillId="0" borderId="0" xfId="1" applyFont="1" applyAlignment="1" applyProtection="1">
      <alignment horizontal="center" vertical="center" wrapText="1"/>
      <protection locked="0"/>
    </xf>
    <xf numFmtId="0" fontId="3" fillId="0" borderId="1" xfId="1" applyFont="1" applyBorder="1" applyAlignment="1" applyProtection="1">
      <alignment horizontal="center" vertical="center" wrapText="1"/>
    </xf>
    <xf numFmtId="0" fontId="5" fillId="0" borderId="1" xfId="1" applyFont="1" applyBorder="1" applyAlignment="1" applyProtection="1">
      <alignment horizontal="center" vertical="center" wrapText="1"/>
      <protection locked="0"/>
    </xf>
    <xf numFmtId="14" fontId="3" fillId="0" borderId="1" xfId="1" applyNumberFormat="1" applyFont="1" applyBorder="1" applyAlignment="1" applyProtection="1">
      <alignment horizontal="center" vertical="center" wrapText="1"/>
      <protection locked="0"/>
    </xf>
    <xf numFmtId="0" fontId="4" fillId="9" borderId="1" xfId="1" applyFont="1" applyFill="1" applyBorder="1" applyAlignment="1" applyProtection="1">
      <alignment horizontal="center" vertical="center" wrapText="1"/>
    </xf>
    <xf numFmtId="0" fontId="4" fillId="3" borderId="1" xfId="1" applyFont="1" applyFill="1" applyBorder="1" applyAlignment="1" applyProtection="1">
      <alignment horizontal="center" vertical="center" wrapText="1"/>
    </xf>
    <xf numFmtId="0" fontId="4" fillId="8" borderId="1" xfId="1" applyFont="1" applyFill="1" applyBorder="1" applyAlignment="1" applyProtection="1">
      <alignment horizontal="center" vertical="center" wrapText="1"/>
    </xf>
    <xf numFmtId="0" fontId="4" fillId="6" borderId="1" xfId="1" applyFont="1" applyFill="1" applyBorder="1" applyAlignment="1" applyProtection="1">
      <alignment horizontal="center" vertical="center" wrapText="1"/>
    </xf>
    <xf numFmtId="0" fontId="3" fillId="0" borderId="1" xfId="1" applyFont="1" applyBorder="1" applyAlignment="1" applyProtection="1">
      <alignment horizontal="center" vertical="center" wrapText="1"/>
      <protection locked="0"/>
    </xf>
    <xf numFmtId="0" fontId="9" fillId="2" borderId="1" xfId="0" applyFont="1" applyFill="1" applyBorder="1"/>
    <xf numFmtId="0" fontId="9" fillId="2" borderId="1" xfId="0" applyFont="1" applyFill="1" applyBorder="1" applyAlignment="1">
      <alignment horizontal="center"/>
    </xf>
    <xf numFmtId="0" fontId="7" fillId="0" borderId="0" xfId="0" applyFont="1"/>
    <xf numFmtId="0" fontId="7" fillId="0" borderId="1" xfId="0" applyFont="1" applyBorder="1"/>
    <xf numFmtId="0" fontId="7" fillId="0" borderId="1" xfId="0" applyFont="1" applyBorder="1" applyAlignment="1">
      <alignment horizontal="center"/>
    </xf>
    <xf numFmtId="0" fontId="7" fillId="5" borderId="1" xfId="0" applyFont="1" applyFill="1" applyBorder="1"/>
    <xf numFmtId="0" fontId="7" fillId="0" borderId="0" xfId="0" applyFont="1" applyAlignment="1">
      <alignment horizontal="center"/>
    </xf>
    <xf numFmtId="0" fontId="7" fillId="0" borderId="0" xfId="0" applyFont="1" applyBorder="1"/>
    <xf numFmtId="0" fontId="7" fillId="5" borderId="0" xfId="0" applyFont="1" applyFill="1" applyBorder="1"/>
    <xf numFmtId="0" fontId="7" fillId="0" borderId="0" xfId="0" applyFont="1" applyAlignment="1">
      <alignment horizontal="left"/>
    </xf>
    <xf numFmtId="0" fontId="10" fillId="0" borderId="0" xfId="1" applyFont="1" applyAlignment="1" applyProtection="1">
      <alignment horizontal="center" vertical="center" wrapText="1"/>
    </xf>
    <xf numFmtId="0" fontId="11" fillId="0" borderId="0" xfId="1" applyFont="1" applyAlignment="1" applyProtection="1">
      <alignment horizontal="center" vertical="center" wrapText="1"/>
      <protection locked="0"/>
    </xf>
    <xf numFmtId="14" fontId="11" fillId="0" borderId="0" xfId="1" applyNumberFormat="1" applyFont="1" applyAlignment="1" applyProtection="1">
      <alignment horizontal="center" vertical="center" wrapText="1"/>
      <protection locked="0"/>
    </xf>
    <xf numFmtId="0" fontId="4" fillId="7" borderId="1" xfId="1" applyFont="1" applyFill="1" applyBorder="1" applyAlignment="1" applyProtection="1">
      <alignment horizontal="center" vertical="center" wrapText="1"/>
    </xf>
    <xf numFmtId="14" fontId="4" fillId="6" borderId="1" xfId="1" applyNumberFormat="1" applyFont="1" applyFill="1" applyBorder="1" applyAlignment="1" applyProtection="1">
      <alignment horizontal="center" vertical="center" wrapText="1"/>
    </xf>
    <xf numFmtId="0" fontId="4" fillId="0" borderId="0" xfId="1" applyFont="1" applyAlignment="1" applyProtection="1">
      <alignment horizontal="center" vertical="center" wrapText="1"/>
    </xf>
    <xf numFmtId="42" fontId="4" fillId="0" borderId="0" xfId="2" applyFont="1" applyAlignment="1" applyProtection="1">
      <alignment horizontal="center" vertical="center" wrapText="1"/>
    </xf>
    <xf numFmtId="0" fontId="6" fillId="2" borderId="1" xfId="1" applyFont="1" applyFill="1" applyBorder="1" applyAlignment="1">
      <alignment horizontal="center" vertical="center" wrapText="1"/>
    </xf>
    <xf numFmtId="0" fontId="11" fillId="0" borderId="0" xfId="1" applyFont="1" applyAlignment="1">
      <alignment horizontal="center" vertical="center" wrapText="1"/>
    </xf>
    <xf numFmtId="0" fontId="11" fillId="5" borderId="1" xfId="1" applyFont="1" applyFill="1" applyBorder="1" applyAlignment="1">
      <alignment horizontal="center" vertical="center" wrapText="1"/>
    </xf>
    <xf numFmtId="0" fontId="11" fillId="7" borderId="1" xfId="1" applyFont="1" applyFill="1" applyBorder="1" applyAlignment="1">
      <alignment horizontal="center" vertical="center" wrapText="1"/>
    </xf>
    <xf numFmtId="0" fontId="11" fillId="14" borderId="1" xfId="1" applyFont="1" applyFill="1" applyBorder="1" applyAlignment="1">
      <alignment horizontal="center" vertical="center" wrapText="1"/>
    </xf>
    <xf numFmtId="0" fontId="11" fillId="13" borderId="1" xfId="1" applyFont="1" applyFill="1" applyBorder="1" applyAlignment="1">
      <alignment horizontal="center" vertical="center" wrapText="1"/>
    </xf>
    <xf numFmtId="0" fontId="14" fillId="2" borderId="1" xfId="1" applyFont="1" applyFill="1" applyBorder="1" applyAlignment="1">
      <alignment horizontal="center" vertical="center" wrapText="1"/>
    </xf>
    <xf numFmtId="0" fontId="11" fillId="0" borderId="1" xfId="1" applyFont="1" applyBorder="1" applyAlignment="1">
      <alignment horizontal="center" vertical="center" wrapText="1"/>
    </xf>
    <xf numFmtId="0" fontId="7" fillId="0" borderId="10" xfId="4" applyFont="1" applyBorder="1" applyAlignment="1">
      <alignment horizontal="center" vertical="center" wrapText="1"/>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0" fontId="7" fillId="0" borderId="11" xfId="4" applyFont="1" applyBorder="1" applyAlignment="1">
      <alignment horizontal="center" vertical="center" wrapText="1"/>
    </xf>
    <xf numFmtId="0" fontId="7" fillId="0" borderId="0" xfId="4" applyFont="1" applyAlignment="1">
      <alignment horizontal="center" vertical="center"/>
    </xf>
    <xf numFmtId="0" fontId="7" fillId="0" borderId="15" xfId="4" applyFont="1" applyBorder="1" applyAlignment="1">
      <alignment horizontal="center" vertical="center" wrapText="1"/>
    </xf>
    <xf numFmtId="0" fontId="7" fillId="0" borderId="1" xfId="4" applyFont="1" applyFill="1" applyBorder="1" applyAlignment="1">
      <alignment horizontal="center" vertical="center" wrapText="1"/>
    </xf>
    <xf numFmtId="0" fontId="7" fillId="0" borderId="12" xfId="4" applyFont="1" applyBorder="1" applyAlignment="1">
      <alignment horizontal="center" vertical="center" wrapText="1"/>
    </xf>
    <xf numFmtId="0" fontId="7" fillId="0" borderId="13" xfId="4" applyFont="1" applyBorder="1" applyAlignment="1">
      <alignment horizontal="center" vertical="center" wrapText="1"/>
    </xf>
    <xf numFmtId="0" fontId="7" fillId="0" borderId="13" xfId="4" applyFont="1" applyFill="1" applyBorder="1" applyAlignment="1">
      <alignment horizontal="center" vertical="center" wrapText="1"/>
    </xf>
    <xf numFmtId="0" fontId="7" fillId="0" borderId="14" xfId="4" applyFont="1" applyBorder="1" applyAlignment="1">
      <alignment horizontal="center" vertical="center" wrapText="1"/>
    </xf>
    <xf numFmtId="0" fontId="7" fillId="0" borderId="0" xfId="4" applyFont="1" applyAlignment="1">
      <alignment horizontal="center" vertical="center" wrapText="1"/>
    </xf>
    <xf numFmtId="0" fontId="7" fillId="0" borderId="6" xfId="4" applyFont="1" applyBorder="1" applyAlignment="1">
      <alignment horizontal="center" vertical="center" wrapText="1"/>
    </xf>
    <xf numFmtId="0" fontId="7" fillId="0" borderId="5" xfId="4" applyFont="1" applyBorder="1" applyAlignment="1">
      <alignment horizontal="center" vertical="center" wrapText="1"/>
    </xf>
    <xf numFmtId="0" fontId="7" fillId="0" borderId="4" xfId="4" applyFont="1" applyBorder="1" applyAlignment="1">
      <alignment horizontal="center" vertical="center" wrapText="1"/>
    </xf>
    <xf numFmtId="0" fontId="15" fillId="4" borderId="7" xfId="4" applyFont="1" applyFill="1" applyBorder="1" applyAlignment="1">
      <alignment horizontal="center" vertical="center" wrapText="1"/>
    </xf>
    <xf numFmtId="0" fontId="15" fillId="4" borderId="8" xfId="4" applyFont="1" applyFill="1" applyBorder="1" applyAlignment="1">
      <alignment horizontal="center" vertical="center" wrapText="1"/>
    </xf>
    <xf numFmtId="0" fontId="15" fillId="4" borderId="9" xfId="4" applyFont="1" applyFill="1" applyBorder="1" applyAlignment="1">
      <alignment horizontal="center" vertical="center" wrapText="1"/>
    </xf>
    <xf numFmtId="0" fontId="4" fillId="8" borderId="1" xfId="1" applyFont="1" applyFill="1" applyBorder="1" applyAlignment="1" applyProtection="1">
      <alignment vertical="center" wrapText="1"/>
    </xf>
    <xf numFmtId="0" fontId="3" fillId="0" borderId="1" xfId="1" applyFont="1" applyBorder="1" applyAlignment="1" applyProtection="1">
      <alignment vertical="center" wrapText="1"/>
      <protection locked="0"/>
    </xf>
    <xf numFmtId="0" fontId="3" fillId="0" borderId="0" xfId="1" applyFont="1" applyAlignment="1" applyProtection="1">
      <alignment vertical="center" wrapText="1"/>
      <protection locked="0"/>
    </xf>
    <xf numFmtId="0" fontId="11" fillId="0" borderId="0" xfId="1" applyFont="1" applyAlignment="1" applyProtection="1">
      <alignment vertical="center" wrapText="1"/>
      <protection locked="0"/>
    </xf>
    <xf numFmtId="0" fontId="7" fillId="0" borderId="1" xfId="0" applyFont="1" applyBorder="1" applyAlignment="1">
      <alignment horizontal="left"/>
    </xf>
    <xf numFmtId="0" fontId="3" fillId="0" borderId="1" xfId="0" applyFont="1" applyBorder="1" applyAlignment="1">
      <alignment horizontal="justify" vertical="center" wrapText="1"/>
    </xf>
    <xf numFmtId="0" fontId="17" fillId="0" borderId="1" xfId="0" applyFont="1" applyBorder="1" applyAlignment="1">
      <alignment horizontal="justify" vertical="center" wrapText="1"/>
    </xf>
    <xf numFmtId="0" fontId="6" fillId="2" borderId="16" xfId="1" applyFont="1" applyFill="1" applyBorder="1" applyAlignment="1" applyProtection="1">
      <alignment horizontal="center" vertical="center" wrapText="1"/>
    </xf>
    <xf numFmtId="0" fontId="6" fillId="2" borderId="17" xfId="1" applyFont="1" applyFill="1" applyBorder="1" applyAlignment="1" applyProtection="1">
      <alignment horizontal="center" vertical="center" wrapText="1"/>
    </xf>
    <xf numFmtId="0" fontId="6" fillId="10" borderId="3" xfId="1" applyFont="1" applyFill="1" applyBorder="1" applyAlignment="1" applyProtection="1">
      <alignment horizontal="center" vertical="center" wrapText="1"/>
    </xf>
    <xf numFmtId="0" fontId="6" fillId="10" borderId="2" xfId="1" applyFont="1" applyFill="1" applyBorder="1" applyAlignment="1" applyProtection="1">
      <alignment horizontal="center" vertical="center" wrapText="1"/>
    </xf>
    <xf numFmtId="0" fontId="6" fillId="2" borderId="3" xfId="1" applyFont="1" applyFill="1" applyBorder="1" applyAlignment="1" applyProtection="1">
      <alignment horizontal="center" vertical="center" wrapText="1"/>
    </xf>
    <xf numFmtId="0" fontId="6" fillId="4" borderId="3" xfId="1" applyFont="1" applyFill="1" applyBorder="1" applyAlignment="1" applyProtection="1">
      <alignment horizontal="left" vertical="center" wrapText="1"/>
    </xf>
    <xf numFmtId="0" fontId="6" fillId="4" borderId="3" xfId="1" applyFont="1" applyFill="1" applyBorder="1" applyAlignment="1" applyProtection="1">
      <alignment horizontal="center" vertical="center" wrapText="1"/>
    </xf>
    <xf numFmtId="0" fontId="6" fillId="12" borderId="3" xfId="1" applyFont="1" applyFill="1" applyBorder="1" applyAlignment="1" applyProtection="1">
      <alignment horizontal="center" vertical="center" wrapText="1"/>
    </xf>
    <xf numFmtId="0" fontId="6" fillId="11" borderId="3" xfId="1" applyFont="1" applyFill="1" applyBorder="1" applyAlignment="1" applyProtection="1">
      <alignment horizontal="center" vertical="center" wrapText="1"/>
    </xf>
  </cellXfs>
  <cellStyles count="5">
    <cellStyle name="Moneda [0] 2 2" xfId="2" xr:uid="{00000000-0005-0000-0000-000000000000}"/>
    <cellStyle name="Normal" xfId="0" builtinId="0"/>
    <cellStyle name="Normal 2" xfId="3" xr:uid="{00000000-0005-0000-0000-000002000000}"/>
    <cellStyle name="Normal 2 3" xfId="1" xr:uid="{00000000-0005-0000-0000-000003000000}"/>
    <cellStyle name="Normal 3" xfId="4" xr:uid="{00000000-0005-0000-0000-000004000000}"/>
  </cellStyles>
  <dxfs count="492">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haredStrings" Target="sharedStrings.xml"/><Relationship Id="rId5" Type="http://schemas.openxmlformats.org/officeDocument/2006/relationships/externalLink" Target="externalLinks/externalLink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499984740745262"/>
  </sheetPr>
  <dimension ref="A1:AD84"/>
  <sheetViews>
    <sheetView showGridLines="0" tabSelected="1" zoomScale="160" zoomScaleNormal="160" workbookViewId="0">
      <pane xSplit="1" ySplit="2" topLeftCell="B3" activePane="bottomRight" state="frozen"/>
      <selection activeCell="B3" sqref="B3"/>
      <selection pane="topRight" activeCell="B3" sqref="B3"/>
      <selection pane="bottomLeft" activeCell="B3" sqref="B3"/>
      <selection pane="bottomRight" activeCell="A3" sqref="A3"/>
    </sheetView>
  </sheetViews>
  <sheetFormatPr baseColWidth="10" defaultColWidth="10.6640625" defaultRowHeight="13.8" x14ac:dyDescent="0.35"/>
  <cols>
    <col min="1" max="1" width="9.44140625" style="21" customWidth="1"/>
    <col min="2" max="2" width="10.6640625" style="21"/>
    <col min="3" max="3" width="18.21875" style="21" customWidth="1"/>
    <col min="4" max="6" width="4.33203125" style="21" customWidth="1"/>
    <col min="7" max="7" width="64.88671875" style="56" customWidth="1"/>
    <col min="8" max="8" width="10.6640625" style="21"/>
    <col min="9" max="11" width="6.109375" style="21" customWidth="1"/>
    <col min="12" max="13" width="5.21875" style="21" customWidth="1"/>
    <col min="14" max="14" width="10.6640625" style="21"/>
    <col min="15" max="15" width="27.21875" style="21" customWidth="1"/>
    <col min="16" max="18" width="10.6640625" style="21"/>
    <col min="19" max="19" width="10.6640625" style="22"/>
    <col min="20" max="16384" width="10.6640625" style="21"/>
  </cols>
  <sheetData>
    <row r="1" spans="1:30" s="20" customFormat="1" x14ac:dyDescent="0.35">
      <c r="A1" s="60" t="s">
        <v>79</v>
      </c>
      <c r="B1" s="60"/>
      <c r="C1" s="61"/>
      <c r="D1" s="64" t="s">
        <v>31</v>
      </c>
      <c r="E1" s="64"/>
      <c r="F1" s="64"/>
      <c r="G1" s="65" t="s">
        <v>30</v>
      </c>
      <c r="H1" s="66"/>
      <c r="I1" s="66"/>
      <c r="J1" s="66"/>
      <c r="K1" s="66"/>
      <c r="L1" s="67" t="s">
        <v>29</v>
      </c>
      <c r="M1" s="67"/>
      <c r="N1" s="67"/>
      <c r="O1" s="68" t="s">
        <v>28</v>
      </c>
      <c r="P1" s="68"/>
      <c r="Q1" s="68"/>
      <c r="R1" s="62" t="s">
        <v>27</v>
      </c>
      <c r="S1" s="62"/>
      <c r="T1" s="63"/>
    </row>
    <row r="2" spans="1:30" s="25" customFormat="1" ht="35.4" customHeight="1" x14ac:dyDescent="0.35">
      <c r="A2" s="5" t="s">
        <v>114</v>
      </c>
      <c r="B2" s="5" t="s">
        <v>115</v>
      </c>
      <c r="C2" s="5" t="s">
        <v>116</v>
      </c>
      <c r="D2" s="5" t="s">
        <v>216</v>
      </c>
      <c r="E2" s="5" t="s">
        <v>217</v>
      </c>
      <c r="F2" s="5" t="s">
        <v>218</v>
      </c>
      <c r="G2" s="53" t="s">
        <v>26</v>
      </c>
      <c r="H2" s="7" t="s">
        <v>220</v>
      </c>
      <c r="I2" s="7" t="s">
        <v>219</v>
      </c>
      <c r="J2" s="7" t="s">
        <v>221</v>
      </c>
      <c r="K2" s="7" t="s">
        <v>25</v>
      </c>
      <c r="L2" s="6" t="s">
        <v>222</v>
      </c>
      <c r="M2" s="6" t="s">
        <v>223</v>
      </c>
      <c r="N2" s="6" t="s">
        <v>24</v>
      </c>
      <c r="O2" s="23" t="s">
        <v>224</v>
      </c>
      <c r="P2" s="23" t="s">
        <v>220</v>
      </c>
      <c r="Q2" s="23" t="s">
        <v>225</v>
      </c>
      <c r="R2" s="8" t="s">
        <v>220</v>
      </c>
      <c r="S2" s="24" t="s">
        <v>226</v>
      </c>
      <c r="T2" s="8" t="s">
        <v>227</v>
      </c>
      <c r="W2" s="26"/>
    </row>
    <row r="3" spans="1:30" ht="56.4" customHeight="1" x14ac:dyDescent="0.35">
      <c r="A3" s="2" t="s">
        <v>120</v>
      </c>
      <c r="B3" s="2" t="s">
        <v>121</v>
      </c>
      <c r="C3" s="2" t="s">
        <v>122</v>
      </c>
      <c r="D3" s="3">
        <v>5</v>
      </c>
      <c r="E3" s="3">
        <v>5</v>
      </c>
      <c r="F3" s="2" t="str">
        <f>VLOOKUP(D3*E3,'riesgo inherente-Anexo '!C4:D28,2,TRUE)</f>
        <v>Crítico</v>
      </c>
      <c r="G3" s="54" t="s">
        <v>228</v>
      </c>
      <c r="H3" s="9" t="s">
        <v>229</v>
      </c>
      <c r="I3" s="9" t="s">
        <v>51</v>
      </c>
      <c r="J3" s="9" t="s">
        <v>20</v>
      </c>
      <c r="K3" s="9" t="s">
        <v>53</v>
      </c>
      <c r="L3" s="3">
        <v>5</v>
      </c>
      <c r="M3" s="3">
        <v>3</v>
      </c>
      <c r="N3" s="9" t="str">
        <f>VLOOKUP((D3*E3)-(L3*M3),'riesgo inherente-Anexo '!C2:D28,2,TRUE)</f>
        <v>Moderado</v>
      </c>
      <c r="O3" s="9" t="s">
        <v>230</v>
      </c>
      <c r="P3" s="9" t="s">
        <v>231</v>
      </c>
      <c r="Q3" s="9" t="s">
        <v>18</v>
      </c>
      <c r="R3" s="9" t="s">
        <v>232</v>
      </c>
      <c r="S3" s="4">
        <v>44926</v>
      </c>
      <c r="T3" s="9" t="s">
        <v>57</v>
      </c>
      <c r="U3" s="1"/>
      <c r="V3" s="1"/>
      <c r="W3" s="1"/>
      <c r="X3" s="1"/>
      <c r="Y3" s="1"/>
      <c r="Z3" s="1"/>
      <c r="AA3" s="1"/>
      <c r="AB3" s="1"/>
      <c r="AC3" s="1"/>
      <c r="AD3" s="1"/>
    </row>
    <row r="4" spans="1:30" ht="102" customHeight="1" x14ac:dyDescent="0.35">
      <c r="A4" s="2" t="s">
        <v>120</v>
      </c>
      <c r="B4" s="2" t="s">
        <v>121</v>
      </c>
      <c r="C4" s="2" t="s">
        <v>123</v>
      </c>
      <c r="D4" s="3">
        <v>1</v>
      </c>
      <c r="E4" s="3">
        <v>1</v>
      </c>
      <c r="F4" s="2" t="str">
        <f>VLOOKUP(D4*E4,'riesgo inherente-Anexo '!C4:D28,2,TRUE)</f>
        <v>Bajo</v>
      </c>
      <c r="G4" s="54" t="s">
        <v>234</v>
      </c>
      <c r="H4" s="9" t="s">
        <v>233</v>
      </c>
      <c r="I4" s="9" t="s">
        <v>17</v>
      </c>
      <c r="J4" s="9" t="s">
        <v>15</v>
      </c>
      <c r="K4" s="9" t="s">
        <v>16</v>
      </c>
      <c r="L4" s="3">
        <v>1</v>
      </c>
      <c r="M4" s="3">
        <v>1</v>
      </c>
      <c r="N4" s="9" t="str">
        <f>VLOOKUP((D4*E4)-(L4*M4),'riesgo inherente-Anexo '!C2:D28,2,TRUE)</f>
        <v>Bajo</v>
      </c>
      <c r="O4" s="9" t="s">
        <v>63</v>
      </c>
      <c r="P4" s="9" t="s">
        <v>235</v>
      </c>
      <c r="Q4" s="9" t="s">
        <v>53</v>
      </c>
      <c r="R4" s="9" t="s">
        <v>232</v>
      </c>
      <c r="S4" s="4">
        <v>44926</v>
      </c>
      <c r="T4" s="9" t="s">
        <v>58</v>
      </c>
      <c r="U4" s="1"/>
      <c r="V4" s="1"/>
      <c r="W4" s="1"/>
      <c r="X4" s="1"/>
      <c r="Y4" s="1"/>
      <c r="Z4" s="1"/>
      <c r="AA4" s="1"/>
      <c r="AB4" s="1"/>
      <c r="AC4" s="1"/>
      <c r="AD4" s="1"/>
    </row>
    <row r="5" spans="1:30" ht="91.8" x14ac:dyDescent="0.35">
      <c r="A5" s="2" t="s">
        <v>120</v>
      </c>
      <c r="B5" s="2" t="s">
        <v>121</v>
      </c>
      <c r="C5" s="2" t="s">
        <v>124</v>
      </c>
      <c r="D5" s="3">
        <v>1</v>
      </c>
      <c r="E5" s="3">
        <v>1</v>
      </c>
      <c r="F5" s="2" t="str">
        <f>VLOOKUP(D5*E5,'riesgo inherente-Anexo '!C4:D28,2,TRUE)</f>
        <v>Bajo</v>
      </c>
      <c r="G5" s="54" t="s">
        <v>236</v>
      </c>
      <c r="H5" s="9" t="s">
        <v>237</v>
      </c>
      <c r="I5" s="9" t="s">
        <v>17</v>
      </c>
      <c r="J5" s="9" t="s">
        <v>15</v>
      </c>
      <c r="K5" s="9" t="s">
        <v>16</v>
      </c>
      <c r="L5" s="3">
        <v>1</v>
      </c>
      <c r="M5" s="3">
        <v>1</v>
      </c>
      <c r="N5" s="9" t="str">
        <f>VLOOKUP((D5*E5)-(L5*M5),'riesgo inherente-Anexo '!C2:D28,2,TRUE)</f>
        <v>Bajo</v>
      </c>
      <c r="O5" s="9" t="s">
        <v>63</v>
      </c>
      <c r="P5" s="9" t="s">
        <v>235</v>
      </c>
      <c r="Q5" s="9" t="s">
        <v>53</v>
      </c>
      <c r="R5" s="9" t="s">
        <v>232</v>
      </c>
      <c r="S5" s="4">
        <v>44926</v>
      </c>
      <c r="T5" s="9" t="s">
        <v>57</v>
      </c>
      <c r="U5" s="1"/>
      <c r="V5" s="1"/>
      <c r="W5" s="1"/>
      <c r="X5" s="1"/>
      <c r="Y5" s="1"/>
      <c r="Z5" s="1"/>
      <c r="AA5" s="1"/>
      <c r="AB5" s="1"/>
      <c r="AC5" s="1"/>
      <c r="AD5" s="1"/>
    </row>
    <row r="6" spans="1:30" ht="61.2" x14ac:dyDescent="0.35">
      <c r="A6" s="2" t="s">
        <v>120</v>
      </c>
      <c r="B6" s="2" t="s">
        <v>125</v>
      </c>
      <c r="C6" s="2" t="s">
        <v>126</v>
      </c>
      <c r="D6" s="3">
        <v>1</v>
      </c>
      <c r="E6" s="3">
        <v>1</v>
      </c>
      <c r="F6" s="2" t="str">
        <f>VLOOKUP(D6*E6,'riesgo inherente-Anexo '!C4:D28,2,TRUE)</f>
        <v>Bajo</v>
      </c>
      <c r="G6" s="54" t="s">
        <v>238</v>
      </c>
      <c r="H6" s="9" t="s">
        <v>239</v>
      </c>
      <c r="I6" s="9" t="s">
        <v>17</v>
      </c>
      <c r="J6" s="9" t="s">
        <v>15</v>
      </c>
      <c r="K6" s="9" t="s">
        <v>16</v>
      </c>
      <c r="L6" s="3">
        <v>1</v>
      </c>
      <c r="M6" s="3">
        <v>1</v>
      </c>
      <c r="N6" s="9" t="str">
        <f>VLOOKUP((D6*E6)-(L6*M6),'riesgo inherente-Anexo '!C2:D28,2,TRUE)</f>
        <v>Bajo</v>
      </c>
      <c r="O6" s="9" t="s">
        <v>63</v>
      </c>
      <c r="P6" s="9" t="s">
        <v>235</v>
      </c>
      <c r="Q6" s="9" t="s">
        <v>16</v>
      </c>
      <c r="R6" s="9" t="s">
        <v>232</v>
      </c>
      <c r="S6" s="4">
        <v>44926</v>
      </c>
      <c r="T6" s="9" t="s">
        <v>57</v>
      </c>
      <c r="U6" s="1"/>
      <c r="V6" s="1"/>
      <c r="W6" s="1"/>
      <c r="X6" s="1"/>
      <c r="Y6" s="1"/>
      <c r="Z6" s="1"/>
      <c r="AA6" s="1"/>
      <c r="AB6" s="1"/>
      <c r="AC6" s="1"/>
      <c r="AD6" s="1"/>
    </row>
    <row r="7" spans="1:30" ht="30.6" x14ac:dyDescent="0.35">
      <c r="A7" s="2" t="s">
        <v>120</v>
      </c>
      <c r="B7" s="2" t="s">
        <v>125</v>
      </c>
      <c r="C7" s="2" t="s">
        <v>127</v>
      </c>
      <c r="D7" s="3">
        <v>1</v>
      </c>
      <c r="E7" s="3">
        <v>1</v>
      </c>
      <c r="F7" s="2" t="str">
        <f>VLOOKUP(D7*E7,'riesgo inherente-Anexo '!C4:D28,2,TRUE)</f>
        <v>Bajo</v>
      </c>
      <c r="G7" s="54" t="s">
        <v>241</v>
      </c>
      <c r="H7" s="9" t="s">
        <v>240</v>
      </c>
      <c r="I7" s="9" t="s">
        <v>17</v>
      </c>
      <c r="J7" s="9" t="s">
        <v>15</v>
      </c>
      <c r="K7" s="9" t="s">
        <v>16</v>
      </c>
      <c r="L7" s="3">
        <v>1</v>
      </c>
      <c r="M7" s="3">
        <v>1</v>
      </c>
      <c r="N7" s="9" t="str">
        <f>VLOOKUP((D7*E7)-(L7*M7),'riesgo inherente-Anexo '!C2:D28,2,TRUE)</f>
        <v>Bajo</v>
      </c>
      <c r="O7" s="9" t="s">
        <v>63</v>
      </c>
      <c r="P7" s="9" t="s">
        <v>235</v>
      </c>
      <c r="Q7" s="9" t="s">
        <v>53</v>
      </c>
      <c r="R7" s="9" t="s">
        <v>232</v>
      </c>
      <c r="S7" s="4">
        <v>44926</v>
      </c>
      <c r="T7" s="9" t="s">
        <v>57</v>
      </c>
      <c r="U7" s="1"/>
      <c r="V7" s="1"/>
      <c r="W7" s="1"/>
      <c r="X7" s="1"/>
      <c r="Y7" s="1"/>
      <c r="Z7" s="1"/>
      <c r="AA7" s="1"/>
      <c r="AB7" s="1"/>
      <c r="AC7" s="1"/>
      <c r="AD7" s="1"/>
    </row>
    <row r="8" spans="1:30" ht="78.599999999999994" customHeight="1" x14ac:dyDescent="0.35">
      <c r="A8" s="2" t="s">
        <v>120</v>
      </c>
      <c r="B8" s="2" t="s">
        <v>125</v>
      </c>
      <c r="C8" s="2" t="s">
        <v>128</v>
      </c>
      <c r="D8" s="3">
        <v>1</v>
      </c>
      <c r="E8" s="3">
        <v>1</v>
      </c>
      <c r="F8" s="2" t="str">
        <f>VLOOKUP(D8*E8,'riesgo inherente-Anexo '!C4:D28,2,TRUE)</f>
        <v>Bajo</v>
      </c>
      <c r="G8" s="54" t="s">
        <v>242</v>
      </c>
      <c r="H8" s="9" t="s">
        <v>243</v>
      </c>
      <c r="I8" s="9" t="s">
        <v>17</v>
      </c>
      <c r="J8" s="9" t="s">
        <v>15</v>
      </c>
      <c r="K8" s="9" t="s">
        <v>16</v>
      </c>
      <c r="L8" s="3">
        <v>1</v>
      </c>
      <c r="M8" s="3">
        <v>1</v>
      </c>
      <c r="N8" s="9" t="str">
        <f>VLOOKUP((D8*E8)-(L8*M8),'riesgo inherente-Anexo '!C2:D28,2,TRUE)</f>
        <v>Bajo</v>
      </c>
      <c r="O8" s="9" t="s">
        <v>244</v>
      </c>
      <c r="P8" s="9" t="s">
        <v>60</v>
      </c>
      <c r="Q8" s="9" t="s">
        <v>16</v>
      </c>
      <c r="R8" s="9" t="s">
        <v>232</v>
      </c>
      <c r="S8" s="4">
        <v>44926</v>
      </c>
      <c r="T8" s="9" t="s">
        <v>56</v>
      </c>
      <c r="U8" s="1"/>
      <c r="V8" s="1"/>
      <c r="W8" s="1"/>
      <c r="X8" s="1"/>
      <c r="Y8" s="1"/>
      <c r="Z8" s="1"/>
      <c r="AA8" s="1"/>
      <c r="AB8" s="1"/>
      <c r="AC8" s="1"/>
      <c r="AD8" s="1"/>
    </row>
    <row r="9" spans="1:30" ht="30.6" x14ac:dyDescent="0.35">
      <c r="A9" s="2" t="s">
        <v>120</v>
      </c>
      <c r="B9" s="2" t="s">
        <v>125</v>
      </c>
      <c r="C9" s="2" t="s">
        <v>129</v>
      </c>
      <c r="D9" s="3">
        <v>1</v>
      </c>
      <c r="E9" s="3">
        <v>1</v>
      </c>
      <c r="F9" s="2" t="str">
        <f>VLOOKUP(D9*E9,'riesgo inherente-Anexo '!C4:D28,2,TRUE)</f>
        <v>Bajo</v>
      </c>
      <c r="G9" s="54" t="s">
        <v>245</v>
      </c>
      <c r="H9" s="9" t="s">
        <v>246</v>
      </c>
      <c r="I9" s="9" t="s">
        <v>17</v>
      </c>
      <c r="J9" s="9" t="s">
        <v>15</v>
      </c>
      <c r="K9" s="9" t="s">
        <v>16</v>
      </c>
      <c r="L9" s="3">
        <v>1</v>
      </c>
      <c r="M9" s="3">
        <v>1</v>
      </c>
      <c r="N9" s="9" t="str">
        <f>VLOOKUP((D9*E9)-(L9*M9),'riesgo inherente-Anexo '!C2:D28,2,TRUE)</f>
        <v>Bajo</v>
      </c>
      <c r="O9" s="9" t="s">
        <v>63</v>
      </c>
      <c r="P9" s="9" t="s">
        <v>235</v>
      </c>
      <c r="Q9" s="9" t="s">
        <v>53</v>
      </c>
      <c r="R9" s="9" t="s">
        <v>232</v>
      </c>
      <c r="S9" s="4">
        <v>44926</v>
      </c>
      <c r="T9" s="9" t="s">
        <v>57</v>
      </c>
      <c r="U9" s="1"/>
      <c r="V9" s="1"/>
      <c r="W9" s="1"/>
      <c r="X9" s="1"/>
      <c r="Y9" s="1"/>
      <c r="Z9" s="1"/>
      <c r="AA9" s="1"/>
      <c r="AB9" s="1"/>
      <c r="AC9" s="1"/>
      <c r="AD9" s="1"/>
    </row>
    <row r="10" spans="1:30" ht="40.799999999999997" x14ac:dyDescent="0.35">
      <c r="A10" s="2" t="s">
        <v>120</v>
      </c>
      <c r="B10" s="2" t="s">
        <v>125</v>
      </c>
      <c r="C10" s="2" t="s">
        <v>130</v>
      </c>
      <c r="D10" s="3">
        <v>1</v>
      </c>
      <c r="E10" s="3">
        <v>1</v>
      </c>
      <c r="F10" s="2" t="str">
        <f>VLOOKUP(D10*E10,'riesgo inherente-Anexo '!C4:D28,2,TRUE)</f>
        <v>Bajo</v>
      </c>
      <c r="G10" s="54" t="s">
        <v>251</v>
      </c>
      <c r="H10" s="9" t="s">
        <v>247</v>
      </c>
      <c r="I10" s="9" t="s">
        <v>17</v>
      </c>
      <c r="J10" s="9" t="s">
        <v>15</v>
      </c>
      <c r="K10" s="9" t="s">
        <v>16</v>
      </c>
      <c r="L10" s="3">
        <v>1</v>
      </c>
      <c r="M10" s="3">
        <v>1</v>
      </c>
      <c r="N10" s="9" t="str">
        <f>VLOOKUP((D10*E10)-(L10*M10),'riesgo inherente-Anexo '!C2:D28,2,TRUE)</f>
        <v>Bajo</v>
      </c>
      <c r="O10" s="9" t="s">
        <v>248</v>
      </c>
      <c r="P10" s="9" t="s">
        <v>60</v>
      </c>
      <c r="Q10" s="9" t="s">
        <v>53</v>
      </c>
      <c r="R10" s="9" t="s">
        <v>232</v>
      </c>
      <c r="S10" s="4">
        <v>45291</v>
      </c>
      <c r="T10" s="9" t="s">
        <v>56</v>
      </c>
      <c r="U10" s="1"/>
      <c r="V10" s="1"/>
      <c r="W10" s="1"/>
      <c r="X10" s="1"/>
      <c r="Y10" s="1"/>
      <c r="Z10" s="1"/>
      <c r="AA10" s="1"/>
      <c r="AB10" s="1"/>
      <c r="AC10" s="1"/>
      <c r="AD10" s="1"/>
    </row>
    <row r="11" spans="1:30" ht="40.799999999999997" x14ac:dyDescent="0.35">
      <c r="A11" s="2" t="s">
        <v>120</v>
      </c>
      <c r="B11" s="2" t="s">
        <v>125</v>
      </c>
      <c r="C11" s="2" t="s">
        <v>131</v>
      </c>
      <c r="D11" s="3">
        <v>1</v>
      </c>
      <c r="E11" s="3">
        <v>1</v>
      </c>
      <c r="F11" s="2" t="str">
        <f>VLOOKUP(D11*E11,'riesgo inherente-Anexo '!C4:D28,2,TRUE)</f>
        <v>Bajo</v>
      </c>
      <c r="G11" s="54" t="s">
        <v>250</v>
      </c>
      <c r="H11" s="9" t="s">
        <v>249</v>
      </c>
      <c r="I11" s="9" t="s">
        <v>17</v>
      </c>
      <c r="J11" s="9" t="s">
        <v>15</v>
      </c>
      <c r="K11" s="9" t="s">
        <v>16</v>
      </c>
      <c r="L11" s="3">
        <v>1</v>
      </c>
      <c r="M11" s="3">
        <v>1</v>
      </c>
      <c r="N11" s="9" t="str">
        <f>VLOOKUP((D11*E11)-(L11*M11),'riesgo inherente-Anexo '!C2:D28,2,TRUE)</f>
        <v>Bajo</v>
      </c>
      <c r="O11" s="9" t="s">
        <v>248</v>
      </c>
      <c r="P11" s="9" t="s">
        <v>60</v>
      </c>
      <c r="Q11" s="9" t="s">
        <v>53</v>
      </c>
      <c r="R11" s="9" t="s">
        <v>232</v>
      </c>
      <c r="S11" s="4">
        <v>45291</v>
      </c>
      <c r="T11" s="9" t="s">
        <v>56</v>
      </c>
      <c r="U11" s="1"/>
      <c r="V11" s="1"/>
      <c r="W11" s="1"/>
      <c r="X11" s="1"/>
      <c r="Y11" s="1"/>
      <c r="Z11" s="1"/>
      <c r="AA11" s="1"/>
      <c r="AB11" s="1"/>
      <c r="AC11" s="1"/>
      <c r="AD11" s="1"/>
    </row>
    <row r="12" spans="1:30" ht="20.399999999999999" x14ac:dyDescent="0.35">
      <c r="A12" s="2" t="s">
        <v>120</v>
      </c>
      <c r="B12" s="2" t="s">
        <v>125</v>
      </c>
      <c r="C12" s="2" t="s">
        <v>132</v>
      </c>
      <c r="D12" s="3">
        <v>1</v>
      </c>
      <c r="E12" s="3">
        <v>1</v>
      </c>
      <c r="F12" s="2" t="str">
        <f>VLOOKUP(D12*E12,'riesgo inherente-Anexo '!C4:D28,2,TRUE)</f>
        <v>Bajo</v>
      </c>
      <c r="G12" s="54" t="s">
        <v>252</v>
      </c>
      <c r="H12" s="9" t="s">
        <v>253</v>
      </c>
      <c r="I12" s="9" t="s">
        <v>17</v>
      </c>
      <c r="J12" s="9" t="s">
        <v>15</v>
      </c>
      <c r="K12" s="9" t="s">
        <v>16</v>
      </c>
      <c r="L12" s="3">
        <v>1</v>
      </c>
      <c r="M12" s="3">
        <v>1</v>
      </c>
      <c r="N12" s="9" t="str">
        <f>VLOOKUP((D12*E12)-(L12*M12),'riesgo inherente-Anexo '!C2:D28,2,TRUE)</f>
        <v>Bajo</v>
      </c>
      <c r="O12" s="9" t="s">
        <v>63</v>
      </c>
      <c r="P12" s="9" t="s">
        <v>235</v>
      </c>
      <c r="Q12" s="9" t="s">
        <v>53</v>
      </c>
      <c r="R12" s="9" t="s">
        <v>232</v>
      </c>
      <c r="S12" s="4">
        <v>44926</v>
      </c>
      <c r="T12" s="9" t="s">
        <v>57</v>
      </c>
      <c r="U12" s="1"/>
      <c r="V12" s="1"/>
      <c r="W12" s="1"/>
      <c r="X12" s="1"/>
      <c r="Y12" s="1"/>
      <c r="Z12" s="1"/>
      <c r="AA12" s="1"/>
      <c r="AB12" s="1"/>
      <c r="AC12" s="1"/>
      <c r="AD12" s="1"/>
    </row>
    <row r="13" spans="1:30" ht="51.6" customHeight="1" x14ac:dyDescent="0.35">
      <c r="A13" s="2" t="s">
        <v>120</v>
      </c>
      <c r="B13" s="2" t="s">
        <v>125</v>
      </c>
      <c r="C13" s="2" t="s">
        <v>133</v>
      </c>
      <c r="D13" s="3">
        <v>1</v>
      </c>
      <c r="E13" s="3">
        <v>1</v>
      </c>
      <c r="F13" s="2" t="str">
        <f>VLOOKUP(D13*E13,'riesgo inherente-Anexo '!C4:D28,2,TRUE)</f>
        <v>Bajo</v>
      </c>
      <c r="G13" s="54" t="s">
        <v>255</v>
      </c>
      <c r="H13" s="9" t="s">
        <v>117</v>
      </c>
      <c r="I13" s="9" t="s">
        <v>17</v>
      </c>
      <c r="J13" s="9" t="s">
        <v>15</v>
      </c>
      <c r="K13" s="9" t="s">
        <v>16</v>
      </c>
      <c r="L13" s="3">
        <v>1</v>
      </c>
      <c r="M13" s="3">
        <v>1</v>
      </c>
      <c r="N13" s="9" t="str">
        <f>VLOOKUP((D13*E13)-(L13*M13),'riesgo inherente-Anexo '!C2:D28,2,TRUE)</f>
        <v>Bajo</v>
      </c>
      <c r="O13" s="9" t="s">
        <v>254</v>
      </c>
      <c r="P13" s="9" t="s">
        <v>117</v>
      </c>
      <c r="Q13" s="9" t="s">
        <v>18</v>
      </c>
      <c r="R13" s="9" t="s">
        <v>232</v>
      </c>
      <c r="S13" s="4">
        <v>44926</v>
      </c>
      <c r="T13" s="9" t="s">
        <v>56</v>
      </c>
      <c r="U13" s="1"/>
      <c r="V13" s="1"/>
      <c r="W13" s="1"/>
      <c r="X13" s="1"/>
      <c r="Y13" s="1"/>
      <c r="Z13" s="1"/>
      <c r="AA13" s="1"/>
      <c r="AB13" s="1"/>
      <c r="AC13" s="1"/>
      <c r="AD13" s="1"/>
    </row>
    <row r="14" spans="1:30" ht="30.6" x14ac:dyDescent="0.35">
      <c r="A14" s="2" t="s">
        <v>120</v>
      </c>
      <c r="B14" s="2" t="s">
        <v>125</v>
      </c>
      <c r="C14" s="2" t="s">
        <v>134</v>
      </c>
      <c r="D14" s="3">
        <v>1</v>
      </c>
      <c r="E14" s="3">
        <v>1</v>
      </c>
      <c r="F14" s="2" t="str">
        <f>VLOOKUP(D14*E14,'riesgo inherente-Anexo '!C4:D28,2,TRUE)</f>
        <v>Bajo</v>
      </c>
      <c r="G14" s="54" t="s">
        <v>256</v>
      </c>
      <c r="H14" s="9" t="s">
        <v>60</v>
      </c>
      <c r="I14" s="9" t="s">
        <v>17</v>
      </c>
      <c r="J14" s="9" t="s">
        <v>15</v>
      </c>
      <c r="K14" s="9" t="s">
        <v>16</v>
      </c>
      <c r="L14" s="3">
        <v>1</v>
      </c>
      <c r="M14" s="3">
        <v>1</v>
      </c>
      <c r="N14" s="9" t="str">
        <f>VLOOKUP((D14*E14)-(L14*M14),'riesgo inherente-Anexo '!C2:D28,2,TRUE)</f>
        <v>Bajo</v>
      </c>
      <c r="O14" s="9" t="s">
        <v>63</v>
      </c>
      <c r="P14" s="9" t="s">
        <v>235</v>
      </c>
      <c r="Q14" s="9" t="s">
        <v>18</v>
      </c>
      <c r="R14" s="9" t="s">
        <v>232</v>
      </c>
      <c r="S14" s="4">
        <v>44926</v>
      </c>
      <c r="T14" s="9" t="s">
        <v>57</v>
      </c>
      <c r="U14" s="1"/>
      <c r="V14" s="1"/>
      <c r="W14" s="1"/>
      <c r="X14" s="1"/>
      <c r="Y14" s="1"/>
      <c r="Z14" s="1"/>
      <c r="AA14" s="1"/>
      <c r="AB14" s="1"/>
      <c r="AC14" s="1"/>
      <c r="AD14" s="1"/>
    </row>
    <row r="15" spans="1:30" ht="40.799999999999997" x14ac:dyDescent="0.35">
      <c r="A15" s="2" t="s">
        <v>135</v>
      </c>
      <c r="B15" s="2" t="s">
        <v>136</v>
      </c>
      <c r="C15" s="2" t="s">
        <v>137</v>
      </c>
      <c r="D15" s="3">
        <v>1</v>
      </c>
      <c r="E15" s="3">
        <v>1</v>
      </c>
      <c r="F15" s="2" t="str">
        <f>VLOOKUP(D15*E15,'riesgo inherente-Anexo '!C4:D28,2,TRUE)</f>
        <v>Bajo</v>
      </c>
      <c r="G15" s="54" t="s">
        <v>257</v>
      </c>
      <c r="H15" s="9" t="s">
        <v>117</v>
      </c>
      <c r="I15" s="9" t="s">
        <v>17</v>
      </c>
      <c r="J15" s="9" t="s">
        <v>15</v>
      </c>
      <c r="K15" s="9" t="s">
        <v>16</v>
      </c>
      <c r="L15" s="3">
        <v>1</v>
      </c>
      <c r="M15" s="3">
        <v>1</v>
      </c>
      <c r="N15" s="9" t="str">
        <f>VLOOKUP((D15*E15)-(L15*M15),'riesgo inherente-Anexo '!C2:D28,2,TRUE)</f>
        <v>Bajo</v>
      </c>
      <c r="O15" s="9" t="s">
        <v>259</v>
      </c>
      <c r="P15" s="9" t="s">
        <v>60</v>
      </c>
      <c r="Q15" s="9" t="s">
        <v>16</v>
      </c>
      <c r="R15" s="9" t="s">
        <v>232</v>
      </c>
      <c r="S15" s="4">
        <v>44926</v>
      </c>
      <c r="T15" s="9" t="s">
        <v>56</v>
      </c>
      <c r="U15" s="1"/>
      <c r="V15" s="1"/>
      <c r="W15" s="1"/>
      <c r="X15" s="1"/>
      <c r="Y15" s="1"/>
      <c r="Z15" s="1"/>
      <c r="AA15" s="1"/>
      <c r="AB15" s="1"/>
      <c r="AC15" s="1"/>
      <c r="AD15" s="1"/>
    </row>
    <row r="16" spans="1:30" ht="20.399999999999999" x14ac:dyDescent="0.35">
      <c r="A16" s="2" t="s">
        <v>135</v>
      </c>
      <c r="B16" s="2" t="s">
        <v>136</v>
      </c>
      <c r="C16" s="2" t="s">
        <v>138</v>
      </c>
      <c r="D16" s="3">
        <v>1</v>
      </c>
      <c r="E16" s="3">
        <v>1</v>
      </c>
      <c r="F16" s="2" t="str">
        <f>VLOOKUP(D16*E16,'riesgo inherente-Anexo '!C4:D28,2,TRUE)</f>
        <v>Bajo</v>
      </c>
      <c r="G16" s="54" t="s">
        <v>258</v>
      </c>
      <c r="H16" s="9" t="s">
        <v>117</v>
      </c>
      <c r="I16" s="9" t="s">
        <v>17</v>
      </c>
      <c r="J16" s="9" t="s">
        <v>15</v>
      </c>
      <c r="K16" s="9" t="s">
        <v>16</v>
      </c>
      <c r="L16" s="3">
        <v>1</v>
      </c>
      <c r="M16" s="3">
        <v>1</v>
      </c>
      <c r="N16" s="9" t="str">
        <f>VLOOKUP((D16*E16)-(L16*M16),'riesgo inherente-Anexo '!C2:D28,2,TRUE)</f>
        <v>Bajo</v>
      </c>
      <c r="O16" s="9" t="s">
        <v>259</v>
      </c>
      <c r="P16" s="9" t="s">
        <v>60</v>
      </c>
      <c r="Q16" s="9" t="s">
        <v>16</v>
      </c>
      <c r="R16" s="9" t="s">
        <v>232</v>
      </c>
      <c r="S16" s="4">
        <v>44926</v>
      </c>
      <c r="T16" s="9" t="s">
        <v>56</v>
      </c>
      <c r="U16" s="1"/>
      <c r="V16" s="1"/>
      <c r="W16" s="1"/>
      <c r="X16" s="1"/>
      <c r="Y16" s="1"/>
      <c r="Z16" s="1"/>
      <c r="AA16" s="1"/>
      <c r="AB16" s="1"/>
      <c r="AC16" s="1"/>
      <c r="AD16" s="1"/>
    </row>
    <row r="17" spans="1:30" ht="51" customHeight="1" x14ac:dyDescent="0.35">
      <c r="A17" s="2" t="s">
        <v>135</v>
      </c>
      <c r="B17" s="2" t="s">
        <v>139</v>
      </c>
      <c r="C17" s="2" t="s">
        <v>140</v>
      </c>
      <c r="D17" s="3">
        <v>1</v>
      </c>
      <c r="E17" s="3">
        <v>1</v>
      </c>
      <c r="F17" s="2" t="str">
        <f>VLOOKUP(D17*E17,'riesgo inherente-Anexo '!C4:D28,2,TRUE)</f>
        <v>Bajo</v>
      </c>
      <c r="G17" s="54" t="s">
        <v>260</v>
      </c>
      <c r="H17" s="9" t="s">
        <v>240</v>
      </c>
      <c r="I17" s="9" t="s">
        <v>17</v>
      </c>
      <c r="J17" s="9" t="s">
        <v>15</v>
      </c>
      <c r="K17" s="9" t="s">
        <v>16</v>
      </c>
      <c r="L17" s="3">
        <v>1</v>
      </c>
      <c r="M17" s="3">
        <v>1</v>
      </c>
      <c r="N17" s="9" t="str">
        <f>VLOOKUP((D17*E17)-(L17*M17),'riesgo inherente-Anexo '!C2:D28,2,TRUE)</f>
        <v>Bajo</v>
      </c>
      <c r="O17" s="9" t="s">
        <v>63</v>
      </c>
      <c r="P17" s="9" t="s">
        <v>235</v>
      </c>
      <c r="Q17" s="9" t="s">
        <v>18</v>
      </c>
      <c r="R17" s="9" t="s">
        <v>232</v>
      </c>
      <c r="S17" s="4">
        <v>44926</v>
      </c>
      <c r="T17" s="9" t="s">
        <v>57</v>
      </c>
      <c r="U17" s="1"/>
      <c r="V17" s="1"/>
      <c r="W17" s="1"/>
      <c r="X17" s="1"/>
      <c r="Y17" s="1"/>
      <c r="Z17" s="1"/>
      <c r="AA17" s="1"/>
      <c r="AB17" s="1"/>
      <c r="AC17" s="1"/>
      <c r="AD17" s="1"/>
    </row>
    <row r="18" spans="1:30" ht="40.799999999999997" x14ac:dyDescent="0.35">
      <c r="A18" s="2" t="s">
        <v>135</v>
      </c>
      <c r="B18" s="2" t="s">
        <v>139</v>
      </c>
      <c r="C18" s="2" t="s">
        <v>141</v>
      </c>
      <c r="D18" s="3">
        <v>1</v>
      </c>
      <c r="E18" s="3">
        <v>1</v>
      </c>
      <c r="F18" s="2" t="str">
        <f>VLOOKUP(D18*E18,'riesgo inherente-Anexo '!C4:D28,2,TRUE)</f>
        <v>Bajo</v>
      </c>
      <c r="G18" s="54" t="s">
        <v>251</v>
      </c>
      <c r="H18" s="9" t="s">
        <v>247</v>
      </c>
      <c r="I18" s="9" t="s">
        <v>17</v>
      </c>
      <c r="J18" s="9" t="s">
        <v>15</v>
      </c>
      <c r="K18" s="9" t="s">
        <v>16</v>
      </c>
      <c r="L18" s="3">
        <v>1</v>
      </c>
      <c r="M18" s="3">
        <v>1</v>
      </c>
      <c r="N18" s="9" t="s">
        <v>19</v>
      </c>
      <c r="O18" s="9" t="s">
        <v>248</v>
      </c>
      <c r="P18" s="9" t="s">
        <v>60</v>
      </c>
      <c r="Q18" s="9" t="s">
        <v>53</v>
      </c>
      <c r="R18" s="9" t="s">
        <v>232</v>
      </c>
      <c r="S18" s="4">
        <v>44926</v>
      </c>
      <c r="T18" s="9" t="s">
        <v>57</v>
      </c>
      <c r="U18" s="1"/>
      <c r="V18" s="1"/>
      <c r="W18" s="1"/>
      <c r="X18" s="1"/>
      <c r="Y18" s="1"/>
      <c r="Z18" s="1"/>
      <c r="AA18" s="1"/>
      <c r="AB18" s="1"/>
      <c r="AC18" s="1"/>
      <c r="AD18" s="1"/>
    </row>
    <row r="19" spans="1:30" ht="40.799999999999997" x14ac:dyDescent="0.35">
      <c r="A19" s="2" t="s">
        <v>142</v>
      </c>
      <c r="B19" s="2" t="s">
        <v>143</v>
      </c>
      <c r="C19" s="2" t="s">
        <v>144</v>
      </c>
      <c r="D19" s="3">
        <v>3</v>
      </c>
      <c r="E19" s="3">
        <v>3</v>
      </c>
      <c r="F19" s="2" t="str">
        <f>VLOOKUP(D19*E19,'riesgo inherente-Anexo '!C4:D28,2,TRUE)</f>
        <v>Moderado</v>
      </c>
      <c r="G19" s="54" t="s">
        <v>275</v>
      </c>
      <c r="H19" s="9" t="s">
        <v>262</v>
      </c>
      <c r="I19" s="9" t="s">
        <v>17</v>
      </c>
      <c r="J19" s="9" t="s">
        <v>15</v>
      </c>
      <c r="K19" s="9" t="s">
        <v>16</v>
      </c>
      <c r="L19" s="3">
        <v>3</v>
      </c>
      <c r="M19" s="3">
        <v>1</v>
      </c>
      <c r="N19" s="9" t="str">
        <f>VLOOKUP((D19*E19)-(L19*M19),'riesgo inherente-Anexo '!C2:D28,2,TRUE)</f>
        <v>Moderado</v>
      </c>
      <c r="O19" s="9" t="s">
        <v>263</v>
      </c>
      <c r="P19" s="9" t="s">
        <v>264</v>
      </c>
      <c r="Q19" s="9" t="s">
        <v>18</v>
      </c>
      <c r="R19" s="9" t="s">
        <v>232</v>
      </c>
      <c r="S19" s="4">
        <v>44926</v>
      </c>
      <c r="T19" s="9" t="s">
        <v>57</v>
      </c>
      <c r="U19" s="1"/>
      <c r="V19" s="1"/>
      <c r="W19" s="1"/>
      <c r="X19" s="1"/>
      <c r="Y19" s="1"/>
      <c r="Z19" s="1"/>
      <c r="AA19" s="1"/>
      <c r="AB19" s="1"/>
      <c r="AC19" s="1"/>
      <c r="AD19" s="1"/>
    </row>
    <row r="20" spans="1:30" ht="20.399999999999999" x14ac:dyDescent="0.35">
      <c r="A20" s="2" t="s">
        <v>142</v>
      </c>
      <c r="B20" s="2" t="s">
        <v>143</v>
      </c>
      <c r="C20" s="2" t="s">
        <v>145</v>
      </c>
      <c r="D20" s="3">
        <v>1</v>
      </c>
      <c r="E20" s="3">
        <v>1</v>
      </c>
      <c r="F20" s="2" t="str">
        <f>VLOOKUP(D20*E20,'riesgo inherente-Anexo '!C4:D28,2,TRUE)</f>
        <v>Bajo</v>
      </c>
      <c r="G20" s="54" t="s">
        <v>266</v>
      </c>
      <c r="H20" s="9" t="s">
        <v>265</v>
      </c>
      <c r="I20" s="9" t="s">
        <v>17</v>
      </c>
      <c r="J20" s="9" t="s">
        <v>15</v>
      </c>
      <c r="K20" s="9" t="s">
        <v>16</v>
      </c>
      <c r="L20" s="3">
        <v>1</v>
      </c>
      <c r="M20" s="3">
        <v>1</v>
      </c>
      <c r="N20" s="9" t="str">
        <f>VLOOKUP((D20*E20)-(L20*M20),'riesgo inherente-Anexo '!C2:D28,2,TRUE)</f>
        <v>Bajo</v>
      </c>
      <c r="O20" s="9" t="s">
        <v>63</v>
      </c>
      <c r="P20" s="9" t="s">
        <v>235</v>
      </c>
      <c r="Q20" s="9" t="s">
        <v>53</v>
      </c>
      <c r="R20" s="9" t="s">
        <v>232</v>
      </c>
      <c r="S20" s="4">
        <v>44926</v>
      </c>
      <c r="T20" s="9" t="s">
        <v>58</v>
      </c>
      <c r="U20" s="1"/>
      <c r="V20" s="1"/>
      <c r="W20" s="1"/>
      <c r="X20" s="1"/>
      <c r="Y20" s="1"/>
      <c r="Z20" s="1"/>
      <c r="AA20" s="1"/>
      <c r="AB20" s="1"/>
      <c r="AC20" s="1"/>
      <c r="AD20" s="1"/>
    </row>
    <row r="21" spans="1:30" ht="40.799999999999997" x14ac:dyDescent="0.35">
      <c r="A21" s="2" t="s">
        <v>142</v>
      </c>
      <c r="B21" s="2" t="s">
        <v>143</v>
      </c>
      <c r="C21" s="2" t="s">
        <v>146</v>
      </c>
      <c r="D21" s="3">
        <v>1</v>
      </c>
      <c r="E21" s="3">
        <v>1</v>
      </c>
      <c r="F21" s="2" t="str">
        <f>VLOOKUP(D21*E21,'riesgo inherente-Anexo '!C4:D28,2,TRUE)</f>
        <v>Bajo</v>
      </c>
      <c r="G21" s="54" t="s">
        <v>267</v>
      </c>
      <c r="H21" s="9" t="s">
        <v>268</v>
      </c>
      <c r="I21" s="9" t="s">
        <v>17</v>
      </c>
      <c r="J21" s="9" t="s">
        <v>15</v>
      </c>
      <c r="K21" s="9" t="s">
        <v>16</v>
      </c>
      <c r="L21" s="3">
        <v>1</v>
      </c>
      <c r="M21" s="3">
        <v>1</v>
      </c>
      <c r="N21" s="9" t="str">
        <f>VLOOKUP((D21*E21)-(L21*M21),'riesgo inherente-Anexo '!C2:D28,2,TRUE)</f>
        <v>Bajo</v>
      </c>
      <c r="O21" s="9" t="s">
        <v>63</v>
      </c>
      <c r="P21" s="9" t="s">
        <v>235</v>
      </c>
      <c r="Q21" s="9" t="s">
        <v>53</v>
      </c>
      <c r="R21" s="9" t="s">
        <v>232</v>
      </c>
      <c r="S21" s="4">
        <v>44926</v>
      </c>
      <c r="T21" s="9" t="s">
        <v>58</v>
      </c>
      <c r="U21" s="1"/>
      <c r="V21" s="1"/>
      <c r="W21" s="1"/>
      <c r="X21" s="1"/>
      <c r="Y21" s="1"/>
      <c r="Z21" s="1"/>
      <c r="AA21" s="1"/>
      <c r="AB21" s="1"/>
      <c r="AC21" s="1"/>
      <c r="AD21" s="1"/>
    </row>
    <row r="22" spans="1:30" ht="61.2" x14ac:dyDescent="0.35">
      <c r="A22" s="2" t="s">
        <v>142</v>
      </c>
      <c r="B22" s="2" t="s">
        <v>143</v>
      </c>
      <c r="C22" s="2" t="s">
        <v>147</v>
      </c>
      <c r="D22" s="3">
        <v>3</v>
      </c>
      <c r="E22" s="3">
        <v>3</v>
      </c>
      <c r="F22" s="2" t="str">
        <f>VLOOKUP(D22*E22,'riesgo inherente-Anexo '!C4:D28,2,TRUE)</f>
        <v>Moderado</v>
      </c>
      <c r="G22" s="54" t="s">
        <v>269</v>
      </c>
      <c r="H22" s="9" t="s">
        <v>262</v>
      </c>
      <c r="I22" s="9" t="s">
        <v>17</v>
      </c>
      <c r="J22" s="9" t="s">
        <v>15</v>
      </c>
      <c r="K22" s="9" t="s">
        <v>16</v>
      </c>
      <c r="L22" s="3">
        <v>1</v>
      </c>
      <c r="M22" s="3">
        <v>1</v>
      </c>
      <c r="N22" s="9" t="str">
        <f>VLOOKUP((D22*E22)-(L22*M22),'riesgo inherente-Anexo '!C2:D28,2,TRUE)</f>
        <v>Moderado</v>
      </c>
      <c r="O22" s="9" t="s">
        <v>270</v>
      </c>
      <c r="P22" s="9" t="s">
        <v>262</v>
      </c>
      <c r="Q22" s="9" t="s">
        <v>16</v>
      </c>
      <c r="R22" s="9" t="s">
        <v>232</v>
      </c>
      <c r="S22" s="4">
        <v>44926</v>
      </c>
      <c r="T22" s="9" t="s">
        <v>57</v>
      </c>
      <c r="U22" s="1"/>
      <c r="V22" s="1"/>
      <c r="W22" s="1"/>
      <c r="X22" s="1"/>
      <c r="Y22" s="1"/>
      <c r="Z22" s="1"/>
      <c r="AA22" s="1"/>
      <c r="AB22" s="1"/>
      <c r="AC22" s="1"/>
      <c r="AD22" s="1"/>
    </row>
    <row r="23" spans="1:30" ht="30.6" x14ac:dyDescent="0.35">
      <c r="A23" s="2" t="s">
        <v>142</v>
      </c>
      <c r="B23" s="2" t="s">
        <v>148</v>
      </c>
      <c r="C23" s="2" t="s">
        <v>149</v>
      </c>
      <c r="D23" s="3">
        <v>1</v>
      </c>
      <c r="E23" s="3">
        <v>1</v>
      </c>
      <c r="F23" s="2" t="str">
        <f>VLOOKUP(D23*E23,'riesgo inherente-Anexo '!C4:D28,2,TRUE)</f>
        <v>Bajo</v>
      </c>
      <c r="G23" s="54" t="s">
        <v>271</v>
      </c>
      <c r="H23" s="9" t="s">
        <v>273</v>
      </c>
      <c r="I23" s="9" t="s">
        <v>17</v>
      </c>
      <c r="J23" s="9" t="s">
        <v>15</v>
      </c>
      <c r="K23" s="9" t="s">
        <v>16</v>
      </c>
      <c r="L23" s="3">
        <v>1</v>
      </c>
      <c r="M23" s="3">
        <v>1</v>
      </c>
      <c r="N23" s="9" t="str">
        <f>VLOOKUP((D23*E23)-(L23*M23),'riesgo inherente-Anexo '!C2:D28,2,TRUE)</f>
        <v>Bajo</v>
      </c>
      <c r="O23" s="9" t="s">
        <v>272</v>
      </c>
      <c r="P23" s="9" t="s">
        <v>60</v>
      </c>
      <c r="Q23" s="9" t="s">
        <v>16</v>
      </c>
      <c r="R23" s="9" t="s">
        <v>232</v>
      </c>
      <c r="S23" s="4">
        <v>44926</v>
      </c>
      <c r="T23" s="9" t="s">
        <v>57</v>
      </c>
      <c r="U23" s="1"/>
      <c r="V23" s="1"/>
      <c r="W23" s="1"/>
      <c r="X23" s="1"/>
      <c r="Y23" s="1"/>
      <c r="Z23" s="1"/>
      <c r="AA23" s="1"/>
      <c r="AB23" s="1"/>
      <c r="AC23" s="1"/>
      <c r="AD23" s="1"/>
    </row>
    <row r="24" spans="1:30" ht="30.6" x14ac:dyDescent="0.35">
      <c r="A24" s="2" t="s">
        <v>142</v>
      </c>
      <c r="B24" s="2" t="s">
        <v>148</v>
      </c>
      <c r="C24" s="2" t="s">
        <v>150</v>
      </c>
      <c r="D24" s="3">
        <v>1</v>
      </c>
      <c r="E24" s="3">
        <v>1</v>
      </c>
      <c r="F24" s="2" t="str">
        <f>VLOOKUP(D24*E24,'riesgo inherente-Anexo '!C4:D28,2,TRUE)</f>
        <v>Bajo</v>
      </c>
      <c r="G24" s="54" t="s">
        <v>274</v>
      </c>
      <c r="H24" s="9" t="s">
        <v>273</v>
      </c>
      <c r="I24" s="9" t="s">
        <v>51</v>
      </c>
      <c r="J24" s="9" t="s">
        <v>15</v>
      </c>
      <c r="K24" s="9" t="s">
        <v>16</v>
      </c>
      <c r="L24" s="3">
        <v>1</v>
      </c>
      <c r="M24" s="3">
        <v>1</v>
      </c>
      <c r="N24" s="9" t="str">
        <f>VLOOKUP((D24*E24)-(L24*M24),'riesgo inherente-Anexo '!C2:D28,2,TRUE)</f>
        <v>Bajo</v>
      </c>
      <c r="O24" s="9" t="s">
        <v>278</v>
      </c>
      <c r="P24" s="9" t="s">
        <v>60</v>
      </c>
      <c r="Q24" s="9" t="s">
        <v>16</v>
      </c>
      <c r="R24" s="9" t="s">
        <v>232</v>
      </c>
      <c r="S24" s="4">
        <v>44926</v>
      </c>
      <c r="T24" s="9" t="s">
        <v>57</v>
      </c>
    </row>
    <row r="25" spans="1:30" ht="40.799999999999997" x14ac:dyDescent="0.35">
      <c r="A25" s="2" t="s">
        <v>142</v>
      </c>
      <c r="B25" s="2" t="s">
        <v>148</v>
      </c>
      <c r="C25" s="2" t="s">
        <v>151</v>
      </c>
      <c r="D25" s="3">
        <v>1</v>
      </c>
      <c r="E25" s="3">
        <v>1</v>
      </c>
      <c r="F25" s="2" t="str">
        <f>VLOOKUP(D25*E25,'riesgo inherente-Anexo '!C4:D28,2,TRUE)</f>
        <v>Bajo</v>
      </c>
      <c r="G25" s="54" t="s">
        <v>277</v>
      </c>
      <c r="H25" s="9" t="s">
        <v>276</v>
      </c>
      <c r="I25" s="9" t="s">
        <v>17</v>
      </c>
      <c r="J25" s="9" t="s">
        <v>15</v>
      </c>
      <c r="K25" s="9" t="s">
        <v>16</v>
      </c>
      <c r="L25" s="3">
        <v>1</v>
      </c>
      <c r="M25" s="3">
        <v>1</v>
      </c>
      <c r="N25" s="9" t="str">
        <f>VLOOKUP((D25*E25)-(L25*M25),'riesgo inherente-Anexo '!C2:D28,2,TRUE)</f>
        <v>Bajo</v>
      </c>
      <c r="O25" s="9" t="s">
        <v>63</v>
      </c>
      <c r="P25" s="9" t="s">
        <v>235</v>
      </c>
      <c r="Q25" s="9" t="s">
        <v>53</v>
      </c>
      <c r="R25" s="9" t="s">
        <v>232</v>
      </c>
      <c r="S25" s="4">
        <v>44926</v>
      </c>
      <c r="T25" s="9" t="s">
        <v>57</v>
      </c>
    </row>
    <row r="26" spans="1:30" ht="40.799999999999997" x14ac:dyDescent="0.35">
      <c r="A26" s="2" t="s">
        <v>142</v>
      </c>
      <c r="B26" s="2" t="s">
        <v>152</v>
      </c>
      <c r="C26" s="2" t="s">
        <v>153</v>
      </c>
      <c r="D26" s="3">
        <v>1</v>
      </c>
      <c r="E26" s="3">
        <v>1</v>
      </c>
      <c r="F26" s="2" t="str">
        <f>VLOOKUP(D26*E26,'riesgo inherente-Anexo '!C4:D28,2,TRUE)</f>
        <v>Bajo</v>
      </c>
      <c r="G26" s="54" t="s">
        <v>279</v>
      </c>
      <c r="H26" s="9" t="s">
        <v>284</v>
      </c>
      <c r="I26" s="9" t="s">
        <v>17</v>
      </c>
      <c r="J26" s="9" t="s">
        <v>15</v>
      </c>
      <c r="K26" s="9" t="s">
        <v>16</v>
      </c>
      <c r="L26" s="3">
        <v>1</v>
      </c>
      <c r="M26" s="3">
        <v>1</v>
      </c>
      <c r="N26" s="9" t="str">
        <f>VLOOKUP((D26*E26)-(L26*M26),'riesgo inherente-Anexo '!C2:D28,2,TRUE)</f>
        <v>Bajo</v>
      </c>
      <c r="O26" s="9" t="s">
        <v>281</v>
      </c>
      <c r="P26" s="9" t="s">
        <v>280</v>
      </c>
      <c r="Q26" s="9" t="s">
        <v>16</v>
      </c>
      <c r="R26" s="9" t="s">
        <v>232</v>
      </c>
      <c r="S26" s="4">
        <v>44926</v>
      </c>
      <c r="T26" s="9" t="s">
        <v>57</v>
      </c>
    </row>
    <row r="27" spans="1:30" ht="40.799999999999997" x14ac:dyDescent="0.35">
      <c r="A27" s="2" t="s">
        <v>142</v>
      </c>
      <c r="B27" s="2" t="s">
        <v>154</v>
      </c>
      <c r="C27" s="2" t="s">
        <v>155</v>
      </c>
      <c r="D27" s="3">
        <v>1</v>
      </c>
      <c r="E27" s="3">
        <v>1</v>
      </c>
      <c r="F27" s="2" t="str">
        <f>VLOOKUP(D27*E27,'riesgo inherente-Anexo '!C4:D28,2,TRUE)</f>
        <v>Bajo</v>
      </c>
      <c r="G27" s="54" t="s">
        <v>282</v>
      </c>
      <c r="H27" s="9" t="s">
        <v>283</v>
      </c>
      <c r="I27" s="9" t="s">
        <v>17</v>
      </c>
      <c r="J27" s="9" t="s">
        <v>15</v>
      </c>
      <c r="K27" s="9" t="s">
        <v>16</v>
      </c>
      <c r="L27" s="3">
        <v>1</v>
      </c>
      <c r="M27" s="3">
        <v>1</v>
      </c>
      <c r="N27" s="9" t="str">
        <f>VLOOKUP((D27*E27)-(L27*M27),'riesgo inherente-Anexo '!C2:D28,2,TRUE)</f>
        <v>Bajo</v>
      </c>
      <c r="O27" s="9" t="s">
        <v>63</v>
      </c>
      <c r="P27" s="9" t="s">
        <v>235</v>
      </c>
      <c r="Q27" s="9" t="s">
        <v>53</v>
      </c>
      <c r="R27" s="9" t="s">
        <v>232</v>
      </c>
      <c r="S27" s="4">
        <v>44926</v>
      </c>
      <c r="T27" s="9" t="s">
        <v>57</v>
      </c>
    </row>
    <row r="28" spans="1:30" ht="48.6" customHeight="1" x14ac:dyDescent="0.35">
      <c r="A28" s="2" t="s">
        <v>142</v>
      </c>
      <c r="B28" s="2" t="s">
        <v>154</v>
      </c>
      <c r="C28" s="2" t="s">
        <v>156</v>
      </c>
      <c r="D28" s="3">
        <v>1</v>
      </c>
      <c r="E28" s="3">
        <v>1</v>
      </c>
      <c r="F28" s="2" t="str">
        <f>VLOOKUP(D28*E28,'riesgo inherente-Anexo '!C4:D28,2,TRUE)</f>
        <v>Bajo</v>
      </c>
      <c r="G28" s="54" t="s">
        <v>286</v>
      </c>
      <c r="H28" s="9" t="s">
        <v>261</v>
      </c>
      <c r="I28" s="9" t="s">
        <v>17</v>
      </c>
      <c r="J28" s="9" t="s">
        <v>15</v>
      </c>
      <c r="K28" s="9" t="s">
        <v>16</v>
      </c>
      <c r="L28" s="3">
        <v>1</v>
      </c>
      <c r="M28" s="3">
        <v>1</v>
      </c>
      <c r="N28" s="9" t="str">
        <f>VLOOKUP((D28*E28)-(L28*M28),'riesgo inherente-Anexo '!C2:D28,2,TRUE)</f>
        <v>Bajo</v>
      </c>
      <c r="O28" s="9" t="s">
        <v>287</v>
      </c>
      <c r="P28" s="9" t="s">
        <v>262</v>
      </c>
      <c r="Q28" s="9" t="s">
        <v>16</v>
      </c>
      <c r="R28" s="9" t="s">
        <v>232</v>
      </c>
      <c r="S28" s="4">
        <v>44926</v>
      </c>
      <c r="T28" s="9" t="s">
        <v>57</v>
      </c>
    </row>
    <row r="29" spans="1:30" ht="30.6" x14ac:dyDescent="0.35">
      <c r="A29" s="2" t="s">
        <v>142</v>
      </c>
      <c r="B29" s="2" t="s">
        <v>154</v>
      </c>
      <c r="C29" s="2" t="s">
        <v>157</v>
      </c>
      <c r="D29" s="3">
        <v>1</v>
      </c>
      <c r="E29" s="3">
        <v>1</v>
      </c>
      <c r="F29" s="2" t="str">
        <f>VLOOKUP(D29*E29,'riesgo inherente-Anexo '!C4:D28,2,TRUE)</f>
        <v>Bajo</v>
      </c>
      <c r="G29" s="54" t="s">
        <v>285</v>
      </c>
      <c r="H29" s="9" t="s">
        <v>261</v>
      </c>
      <c r="I29" s="9" t="s">
        <v>17</v>
      </c>
      <c r="J29" s="9" t="s">
        <v>15</v>
      </c>
      <c r="K29" s="9" t="s">
        <v>16</v>
      </c>
      <c r="L29" s="3">
        <v>1</v>
      </c>
      <c r="M29" s="3">
        <v>1</v>
      </c>
      <c r="N29" s="9" t="str">
        <f>VLOOKUP((D29*E29)-(L29*M29),'riesgo inherente-Anexo '!C2:D28,2,TRUE)</f>
        <v>Bajo</v>
      </c>
      <c r="O29" s="9" t="s">
        <v>63</v>
      </c>
      <c r="P29" s="9" t="s">
        <v>235</v>
      </c>
      <c r="Q29" s="9" t="s">
        <v>53</v>
      </c>
      <c r="R29" s="9" t="s">
        <v>232</v>
      </c>
      <c r="S29" s="4">
        <v>44926</v>
      </c>
      <c r="T29" s="9" t="s">
        <v>57</v>
      </c>
    </row>
    <row r="30" spans="1:30" ht="30.6" x14ac:dyDescent="0.35">
      <c r="A30" s="2" t="s">
        <v>142</v>
      </c>
      <c r="B30" s="2" t="s">
        <v>154</v>
      </c>
      <c r="C30" s="2" t="s">
        <v>158</v>
      </c>
      <c r="D30" s="3">
        <v>1</v>
      </c>
      <c r="E30" s="3">
        <v>1</v>
      </c>
      <c r="F30" s="2" t="str">
        <f>VLOOKUP(D30*E30,'riesgo inherente-Anexo '!C4:D28,2,TRUE)</f>
        <v>Bajo</v>
      </c>
      <c r="G30" s="54" t="s">
        <v>288</v>
      </c>
      <c r="H30" s="9" t="s">
        <v>261</v>
      </c>
      <c r="I30" s="9" t="s">
        <v>17</v>
      </c>
      <c r="J30" s="9" t="s">
        <v>15</v>
      </c>
      <c r="K30" s="9" t="s">
        <v>16</v>
      </c>
      <c r="L30" s="3">
        <v>1</v>
      </c>
      <c r="M30" s="3">
        <v>1</v>
      </c>
      <c r="N30" s="9" t="str">
        <f>VLOOKUP((D30*E30)-(L30*M30),'riesgo inherente-Anexo '!C2:D28,2,TRUE)</f>
        <v>Bajo</v>
      </c>
      <c r="O30" s="9" t="s">
        <v>289</v>
      </c>
      <c r="P30" s="9" t="s">
        <v>60</v>
      </c>
      <c r="Q30" s="9" t="s">
        <v>53</v>
      </c>
      <c r="R30" s="9" t="s">
        <v>232</v>
      </c>
      <c r="S30" s="4">
        <v>44926</v>
      </c>
      <c r="T30" s="9" t="s">
        <v>57</v>
      </c>
    </row>
    <row r="31" spans="1:30" ht="56.4" customHeight="1" x14ac:dyDescent="0.35">
      <c r="A31" s="2" t="s">
        <v>142</v>
      </c>
      <c r="B31" s="2" t="s">
        <v>154</v>
      </c>
      <c r="C31" s="2" t="s">
        <v>159</v>
      </c>
      <c r="D31" s="3">
        <v>1</v>
      </c>
      <c r="E31" s="3">
        <v>1</v>
      </c>
      <c r="F31" s="2" t="str">
        <f>VLOOKUP(D31*E31,'riesgo inherente-Anexo '!C4:D28,2,TRUE)</f>
        <v>Bajo</v>
      </c>
      <c r="G31" s="54" t="s">
        <v>290</v>
      </c>
      <c r="H31" s="9" t="s">
        <v>261</v>
      </c>
      <c r="I31" s="9" t="s">
        <v>17</v>
      </c>
      <c r="J31" s="9" t="s">
        <v>15</v>
      </c>
      <c r="K31" s="9" t="s">
        <v>16</v>
      </c>
      <c r="L31" s="3">
        <v>1</v>
      </c>
      <c r="M31" s="3">
        <v>1</v>
      </c>
      <c r="N31" s="9" t="str">
        <f>VLOOKUP((D31*E31)-(L31*M31),'riesgo inherente-Anexo '!C2:D28,2,TRUE)</f>
        <v>Bajo</v>
      </c>
      <c r="O31" s="9" t="s">
        <v>63</v>
      </c>
      <c r="P31" s="9" t="s">
        <v>235</v>
      </c>
      <c r="Q31" s="9" t="s">
        <v>53</v>
      </c>
      <c r="R31" s="9" t="s">
        <v>232</v>
      </c>
      <c r="S31" s="4">
        <v>44926</v>
      </c>
      <c r="T31" s="9" t="s">
        <v>57</v>
      </c>
    </row>
    <row r="32" spans="1:30" ht="71.400000000000006" x14ac:dyDescent="0.35">
      <c r="A32" s="2" t="s">
        <v>160</v>
      </c>
      <c r="B32" s="2" t="s">
        <v>161</v>
      </c>
      <c r="C32" s="2" t="s">
        <v>162</v>
      </c>
      <c r="D32" s="3">
        <v>3</v>
      </c>
      <c r="E32" s="3">
        <v>3</v>
      </c>
      <c r="F32" s="2" t="str">
        <f>VLOOKUP(D32*E32,'riesgo inherente-Anexo '!C4:D28,2,TRUE)</f>
        <v>Moderado</v>
      </c>
      <c r="G32" s="54" t="s">
        <v>304</v>
      </c>
      <c r="H32" s="9" t="s">
        <v>60</v>
      </c>
      <c r="I32" s="9" t="s">
        <v>17</v>
      </c>
      <c r="J32" s="9" t="s">
        <v>15</v>
      </c>
      <c r="K32" s="9" t="s">
        <v>16</v>
      </c>
      <c r="L32" s="3">
        <v>5</v>
      </c>
      <c r="M32" s="3">
        <v>3</v>
      </c>
      <c r="N32" s="9" t="str">
        <f>VLOOKUP((D32*E32)-(L32*M32),'riesgo inherente-Anexo '!C2:D28,2,TRUE)</f>
        <v>Bajo</v>
      </c>
      <c r="O32" s="9" t="s">
        <v>291</v>
      </c>
      <c r="P32" s="9"/>
      <c r="Q32" s="9" t="s">
        <v>53</v>
      </c>
      <c r="R32" s="9" t="s">
        <v>232</v>
      </c>
      <c r="S32" s="4">
        <v>44926</v>
      </c>
      <c r="T32" s="9" t="s">
        <v>57</v>
      </c>
    </row>
    <row r="33" spans="1:20" ht="81.599999999999994" x14ac:dyDescent="0.35">
      <c r="A33" s="2" t="s">
        <v>160</v>
      </c>
      <c r="B33" s="2" t="s">
        <v>161</v>
      </c>
      <c r="C33" s="2" t="s">
        <v>163</v>
      </c>
      <c r="D33" s="3">
        <v>1</v>
      </c>
      <c r="E33" s="3">
        <v>1</v>
      </c>
      <c r="F33" s="2" t="str">
        <f>VLOOKUP(D33*E33,'riesgo inherente-Anexo '!C4:D28,2,TRUE)</f>
        <v>Bajo</v>
      </c>
      <c r="G33" s="54" t="s">
        <v>292</v>
      </c>
      <c r="H33" s="9" t="s">
        <v>293</v>
      </c>
      <c r="I33" s="9" t="s">
        <v>17</v>
      </c>
      <c r="J33" s="9" t="s">
        <v>15</v>
      </c>
      <c r="K33" s="9" t="s">
        <v>16</v>
      </c>
      <c r="L33" s="3">
        <v>1</v>
      </c>
      <c r="M33" s="3">
        <v>1</v>
      </c>
      <c r="N33" s="9" t="str">
        <f>VLOOKUP((D33*E33)-(L33*M33),'riesgo inherente-Anexo '!C2:D28,2,TRUE)</f>
        <v>Bajo</v>
      </c>
      <c r="O33" s="9" t="s">
        <v>63</v>
      </c>
      <c r="P33" s="9" t="s">
        <v>235</v>
      </c>
      <c r="Q33" s="9" t="s">
        <v>53</v>
      </c>
      <c r="R33" s="9" t="s">
        <v>232</v>
      </c>
      <c r="S33" s="4">
        <v>44926</v>
      </c>
      <c r="T33" s="9" t="s">
        <v>57</v>
      </c>
    </row>
    <row r="34" spans="1:20" ht="51" x14ac:dyDescent="0.35">
      <c r="A34" s="2" t="s">
        <v>160</v>
      </c>
      <c r="B34" s="2" t="s">
        <v>161</v>
      </c>
      <c r="C34" s="2" t="s">
        <v>164</v>
      </c>
      <c r="D34" s="3">
        <v>1</v>
      </c>
      <c r="E34" s="3">
        <v>1</v>
      </c>
      <c r="F34" s="2" t="str">
        <f>VLOOKUP(D34*E34,'riesgo inherente-Anexo '!C4:D28,2,TRUE)</f>
        <v>Bajo</v>
      </c>
      <c r="G34" s="54" t="s">
        <v>294</v>
      </c>
      <c r="H34" s="9" t="s">
        <v>295</v>
      </c>
      <c r="I34" s="9" t="s">
        <v>17</v>
      </c>
      <c r="J34" s="9" t="s">
        <v>15</v>
      </c>
      <c r="K34" s="9" t="s">
        <v>16</v>
      </c>
      <c r="L34" s="3">
        <v>1</v>
      </c>
      <c r="M34" s="3">
        <v>1</v>
      </c>
      <c r="N34" s="9" t="str">
        <f>VLOOKUP((D34*E34)-(L34*M34),'riesgo inherente-Anexo '!C2:D28,2,TRUE)</f>
        <v>Bajo</v>
      </c>
      <c r="O34" s="9" t="s">
        <v>296</v>
      </c>
      <c r="P34" s="9" t="s">
        <v>295</v>
      </c>
      <c r="Q34" s="9" t="s">
        <v>53</v>
      </c>
      <c r="R34" s="9" t="s">
        <v>232</v>
      </c>
      <c r="S34" s="4">
        <v>44926</v>
      </c>
      <c r="T34" s="9" t="s">
        <v>57</v>
      </c>
    </row>
    <row r="35" spans="1:20" ht="40.799999999999997" x14ac:dyDescent="0.35">
      <c r="A35" s="2" t="s">
        <v>160</v>
      </c>
      <c r="B35" s="2" t="s">
        <v>161</v>
      </c>
      <c r="C35" s="2" t="s">
        <v>165</v>
      </c>
      <c r="D35" s="3">
        <v>5</v>
      </c>
      <c r="E35" s="3">
        <v>3</v>
      </c>
      <c r="F35" s="2" t="str">
        <f>VLOOKUP(D35*E35,'riesgo inherente-Anexo '!C4:D28,2,TRUE)</f>
        <v>Alto</v>
      </c>
      <c r="G35" s="54" t="s">
        <v>297</v>
      </c>
      <c r="H35" s="9" t="s">
        <v>298</v>
      </c>
      <c r="I35" s="9" t="s">
        <v>17</v>
      </c>
      <c r="J35" s="9" t="s">
        <v>15</v>
      </c>
      <c r="K35" s="9" t="s">
        <v>16</v>
      </c>
      <c r="L35" s="3">
        <v>1</v>
      </c>
      <c r="M35" s="3">
        <v>1</v>
      </c>
      <c r="N35" s="9" t="str">
        <f>VLOOKUP((D35*E35)-(L35*M35),'riesgo inherente-Anexo '!C2:D28,2,TRUE)</f>
        <v>Alto</v>
      </c>
      <c r="O35" s="9" t="s">
        <v>299</v>
      </c>
      <c r="P35" s="9" t="s">
        <v>300</v>
      </c>
      <c r="Q35" s="9" t="s">
        <v>16</v>
      </c>
      <c r="R35" s="9" t="s">
        <v>232</v>
      </c>
      <c r="S35" s="4">
        <v>44926</v>
      </c>
      <c r="T35" s="9" t="s">
        <v>57</v>
      </c>
    </row>
    <row r="36" spans="1:20" ht="61.2" x14ac:dyDescent="0.35">
      <c r="A36" s="2" t="s">
        <v>160</v>
      </c>
      <c r="B36" s="2" t="s">
        <v>161</v>
      </c>
      <c r="C36" s="2" t="s">
        <v>166</v>
      </c>
      <c r="D36" s="3">
        <v>1</v>
      </c>
      <c r="E36" s="3">
        <v>1</v>
      </c>
      <c r="F36" s="2" t="str">
        <f>VLOOKUP(D36*E36,'riesgo inherente-Anexo '!C4:D28,2,TRUE)</f>
        <v>Bajo</v>
      </c>
      <c r="G36" s="54" t="s">
        <v>301</v>
      </c>
      <c r="H36" s="9" t="s">
        <v>240</v>
      </c>
      <c r="I36" s="9" t="s">
        <v>17</v>
      </c>
      <c r="J36" s="9" t="s">
        <v>15</v>
      </c>
      <c r="K36" s="9" t="s">
        <v>16</v>
      </c>
      <c r="L36" s="3">
        <v>1</v>
      </c>
      <c r="M36" s="3">
        <v>1</v>
      </c>
      <c r="N36" s="9" t="str">
        <f>VLOOKUP((D36*E36)-(L36*M36),'riesgo inherente-Anexo '!C2:D28,2,TRUE)</f>
        <v>Bajo</v>
      </c>
      <c r="O36" s="9" t="s">
        <v>63</v>
      </c>
      <c r="P36" s="9" t="s">
        <v>235</v>
      </c>
      <c r="Q36" s="9" t="s">
        <v>53</v>
      </c>
      <c r="R36" s="9" t="s">
        <v>232</v>
      </c>
      <c r="S36" s="4">
        <v>44926</v>
      </c>
      <c r="T36" s="9" t="s">
        <v>57</v>
      </c>
    </row>
    <row r="37" spans="1:20" ht="61.2" x14ac:dyDescent="0.35">
      <c r="A37" s="2" t="s">
        <v>160</v>
      </c>
      <c r="B37" s="2" t="s">
        <v>161</v>
      </c>
      <c r="C37" s="2" t="s">
        <v>167</v>
      </c>
      <c r="D37" s="3">
        <v>1</v>
      </c>
      <c r="E37" s="3">
        <v>1</v>
      </c>
      <c r="F37" s="2" t="str">
        <f>VLOOKUP(D37*E37,'riesgo inherente-Anexo '!C4:D28,2,TRUE)</f>
        <v>Bajo</v>
      </c>
      <c r="G37" s="54" t="s">
        <v>302</v>
      </c>
      <c r="H37" s="9" t="s">
        <v>303</v>
      </c>
      <c r="I37" s="9" t="s">
        <v>17</v>
      </c>
      <c r="J37" s="9" t="s">
        <v>15</v>
      </c>
      <c r="K37" s="9" t="s">
        <v>16</v>
      </c>
      <c r="L37" s="3">
        <v>1</v>
      </c>
      <c r="M37" s="3">
        <v>1</v>
      </c>
      <c r="N37" s="9" t="str">
        <f>VLOOKUP((D37*E37)-(L37*M37),'riesgo inherente-Anexo '!C2:D28,2,TRUE)</f>
        <v>Bajo</v>
      </c>
      <c r="O37" s="9" t="s">
        <v>63</v>
      </c>
      <c r="P37" s="9" t="s">
        <v>235</v>
      </c>
      <c r="Q37" s="9" t="s">
        <v>16</v>
      </c>
      <c r="R37" s="9" t="s">
        <v>232</v>
      </c>
      <c r="S37" s="4">
        <v>44926</v>
      </c>
      <c r="T37" s="9" t="s">
        <v>57</v>
      </c>
    </row>
    <row r="38" spans="1:20" ht="61.2" x14ac:dyDescent="0.35">
      <c r="A38" s="2" t="s">
        <v>160</v>
      </c>
      <c r="B38" s="2" t="s">
        <v>161</v>
      </c>
      <c r="C38" s="2" t="s">
        <v>168</v>
      </c>
      <c r="D38" s="3">
        <v>1</v>
      </c>
      <c r="E38" s="3">
        <v>1</v>
      </c>
      <c r="F38" s="2" t="str">
        <f>VLOOKUP(D38*E38,'riesgo inherente-Anexo '!C4:D28,2,TRUE)</f>
        <v>Bajo</v>
      </c>
      <c r="G38" s="54" t="s">
        <v>306</v>
      </c>
      <c r="H38" s="9" t="s">
        <v>229</v>
      </c>
      <c r="I38" s="9" t="s">
        <v>17</v>
      </c>
      <c r="J38" s="9" t="s">
        <v>15</v>
      </c>
      <c r="K38" s="9" t="s">
        <v>16</v>
      </c>
      <c r="L38" s="3">
        <v>1</v>
      </c>
      <c r="M38" s="3">
        <v>1</v>
      </c>
      <c r="N38" s="9" t="str">
        <f>VLOOKUP((D38*E38)-(L38*M38),'riesgo inherente-Anexo '!C2:D28,2,TRUE)</f>
        <v>Bajo</v>
      </c>
      <c r="O38" s="9" t="s">
        <v>305</v>
      </c>
      <c r="P38" s="9" t="s">
        <v>231</v>
      </c>
      <c r="Q38" s="9" t="s">
        <v>16</v>
      </c>
      <c r="R38" s="9" t="s">
        <v>232</v>
      </c>
      <c r="S38" s="4">
        <v>44926</v>
      </c>
      <c r="T38" s="9" t="s">
        <v>57</v>
      </c>
    </row>
    <row r="39" spans="1:20" ht="61.2" x14ac:dyDescent="0.35">
      <c r="A39" s="2" t="s">
        <v>160</v>
      </c>
      <c r="B39" s="2" t="s">
        <v>169</v>
      </c>
      <c r="C39" s="2" t="s">
        <v>170</v>
      </c>
      <c r="D39" s="3">
        <v>1</v>
      </c>
      <c r="E39" s="3">
        <v>1</v>
      </c>
      <c r="F39" s="2" t="str">
        <f>VLOOKUP(D39*E39,'riesgo inherente-Anexo '!C4:D28,2,TRUE)</f>
        <v>Bajo</v>
      </c>
      <c r="G39" s="54" t="s">
        <v>307</v>
      </c>
      <c r="H39" s="9" t="s">
        <v>262</v>
      </c>
      <c r="I39" s="9" t="s">
        <v>17</v>
      </c>
      <c r="J39" s="9" t="s">
        <v>15</v>
      </c>
      <c r="K39" s="9" t="s">
        <v>16</v>
      </c>
      <c r="L39" s="3">
        <v>1</v>
      </c>
      <c r="M39" s="3">
        <v>1</v>
      </c>
      <c r="N39" s="9" t="str">
        <f>VLOOKUP((D39*E39)-(L39*M39),'riesgo inherente-Anexo '!C2:D28,2,TRUE)</f>
        <v>Bajo</v>
      </c>
      <c r="O39" s="9" t="s">
        <v>63</v>
      </c>
      <c r="P39" s="9" t="s">
        <v>235</v>
      </c>
      <c r="Q39" s="9" t="s">
        <v>53</v>
      </c>
      <c r="R39" s="9" t="s">
        <v>232</v>
      </c>
      <c r="S39" s="4">
        <v>44926</v>
      </c>
      <c r="T39" s="9" t="s">
        <v>57</v>
      </c>
    </row>
    <row r="40" spans="1:20" ht="71.400000000000006" x14ac:dyDescent="0.35">
      <c r="A40" s="2" t="s">
        <v>160</v>
      </c>
      <c r="B40" s="2" t="s">
        <v>169</v>
      </c>
      <c r="C40" s="2" t="s">
        <v>171</v>
      </c>
      <c r="D40" s="3">
        <v>1</v>
      </c>
      <c r="E40" s="3">
        <v>1</v>
      </c>
      <c r="F40" s="2" t="str">
        <f>VLOOKUP(D40*E40,'riesgo inherente-Anexo '!C4:D28,2,TRUE)</f>
        <v>Bajo</v>
      </c>
      <c r="G40" s="54" t="s">
        <v>308</v>
      </c>
      <c r="H40" s="9" t="s">
        <v>262</v>
      </c>
      <c r="I40" s="9" t="s">
        <v>17</v>
      </c>
      <c r="J40" s="9" t="s">
        <v>15</v>
      </c>
      <c r="K40" s="9" t="s">
        <v>16</v>
      </c>
      <c r="L40" s="3">
        <v>1</v>
      </c>
      <c r="M40" s="3">
        <v>1</v>
      </c>
      <c r="N40" s="9" t="str">
        <f>VLOOKUP((D40*E40)-(L40*M40),'riesgo inherente-Anexo '!C2:D28,2,TRUE)</f>
        <v>Bajo</v>
      </c>
      <c r="O40" s="9" t="s">
        <v>63</v>
      </c>
      <c r="P40" s="9" t="s">
        <v>235</v>
      </c>
      <c r="Q40" s="9" t="s">
        <v>53</v>
      </c>
      <c r="R40" s="9" t="s">
        <v>232</v>
      </c>
      <c r="S40" s="4">
        <v>44926</v>
      </c>
      <c r="T40" s="9" t="s">
        <v>57</v>
      </c>
    </row>
    <row r="41" spans="1:20" ht="40.799999999999997" x14ac:dyDescent="0.35">
      <c r="A41" s="2" t="s">
        <v>160</v>
      </c>
      <c r="B41" s="2" t="s">
        <v>169</v>
      </c>
      <c r="C41" s="2" t="s">
        <v>172</v>
      </c>
      <c r="D41" s="3">
        <v>1</v>
      </c>
      <c r="E41" s="3">
        <v>1</v>
      </c>
      <c r="F41" s="2" t="str">
        <f>VLOOKUP(D41*E41,'riesgo inherente-Anexo '!C4:D28,2,TRUE)</f>
        <v>Bajo</v>
      </c>
      <c r="G41" s="54" t="s">
        <v>309</v>
      </c>
      <c r="H41" s="9" t="s">
        <v>262</v>
      </c>
      <c r="I41" s="9" t="s">
        <v>17</v>
      </c>
      <c r="J41" s="9" t="s">
        <v>15</v>
      </c>
      <c r="K41" s="9" t="s">
        <v>16</v>
      </c>
      <c r="L41" s="3">
        <v>1</v>
      </c>
      <c r="M41" s="3">
        <v>1</v>
      </c>
      <c r="N41" s="9" t="str">
        <f>VLOOKUP((D41*E41)-(L41*M41),'riesgo inherente-Anexo '!C2:D28,2,TRUE)</f>
        <v>Bajo</v>
      </c>
      <c r="O41" s="9" t="s">
        <v>63</v>
      </c>
      <c r="P41" s="9" t="s">
        <v>235</v>
      </c>
      <c r="Q41" s="9" t="s">
        <v>16</v>
      </c>
      <c r="R41" s="9" t="s">
        <v>232</v>
      </c>
      <c r="S41" s="4">
        <v>44926</v>
      </c>
      <c r="T41" s="9" t="s">
        <v>57</v>
      </c>
    </row>
    <row r="42" spans="1:20" ht="40.799999999999997" x14ac:dyDescent="0.35">
      <c r="A42" s="2" t="s">
        <v>160</v>
      </c>
      <c r="B42" s="2" t="s">
        <v>169</v>
      </c>
      <c r="C42" s="2" t="s">
        <v>173</v>
      </c>
      <c r="D42" s="3">
        <v>1</v>
      </c>
      <c r="E42" s="3">
        <v>1</v>
      </c>
      <c r="F42" s="2" t="str">
        <f>VLOOKUP(D42*E42,'riesgo inherente-Anexo '!C4:D28,2,TRUE)</f>
        <v>Bajo</v>
      </c>
      <c r="G42" s="54" t="s">
        <v>310</v>
      </c>
      <c r="H42" s="9" t="s">
        <v>262</v>
      </c>
      <c r="I42" s="9" t="s">
        <v>17</v>
      </c>
      <c r="J42" s="9" t="s">
        <v>15</v>
      </c>
      <c r="K42" s="9" t="s">
        <v>16</v>
      </c>
      <c r="L42" s="3">
        <v>1</v>
      </c>
      <c r="M42" s="3">
        <v>1</v>
      </c>
      <c r="N42" s="9" t="str">
        <f>VLOOKUP((D42*E42)-(L42*M42),'riesgo inherente-Anexo '!C2:D28,2,TRUE)</f>
        <v>Bajo</v>
      </c>
      <c r="O42" s="9" t="s">
        <v>63</v>
      </c>
      <c r="P42" s="9" t="s">
        <v>235</v>
      </c>
      <c r="Q42" s="9" t="s">
        <v>53</v>
      </c>
      <c r="R42" s="9" t="s">
        <v>232</v>
      </c>
      <c r="S42" s="4">
        <v>44926</v>
      </c>
      <c r="T42" s="9" t="s">
        <v>57</v>
      </c>
    </row>
    <row r="43" spans="1:20" ht="71.400000000000006" x14ac:dyDescent="0.35">
      <c r="A43" s="2" t="s">
        <v>160</v>
      </c>
      <c r="B43" s="2" t="s">
        <v>169</v>
      </c>
      <c r="C43" s="2" t="s">
        <v>174</v>
      </c>
      <c r="D43" s="3">
        <v>1</v>
      </c>
      <c r="E43" s="3">
        <v>1</v>
      </c>
      <c r="F43" s="2" t="str">
        <f>VLOOKUP(D43*E43,'riesgo inherente-Anexo '!C4:D28,2,TRUE)</f>
        <v>Bajo</v>
      </c>
      <c r="G43" s="54" t="s">
        <v>311</v>
      </c>
      <c r="H43" s="9" t="s">
        <v>262</v>
      </c>
      <c r="I43" s="9" t="s">
        <v>17</v>
      </c>
      <c r="J43" s="9" t="s">
        <v>15</v>
      </c>
      <c r="K43" s="9" t="s">
        <v>16</v>
      </c>
      <c r="L43" s="3">
        <v>1</v>
      </c>
      <c r="M43" s="3">
        <v>1</v>
      </c>
      <c r="N43" s="9" t="str">
        <f>VLOOKUP((D43*E43)-(L43*M43),'riesgo inherente-Anexo '!C2:D28,2,TRUE)</f>
        <v>Bajo</v>
      </c>
      <c r="O43" s="9" t="s">
        <v>63</v>
      </c>
      <c r="P43" s="9" t="s">
        <v>235</v>
      </c>
      <c r="Q43" s="9" t="s">
        <v>53</v>
      </c>
      <c r="R43" s="9" t="s">
        <v>232</v>
      </c>
      <c r="S43" s="4">
        <v>44926</v>
      </c>
      <c r="T43" s="9" t="s">
        <v>57</v>
      </c>
    </row>
    <row r="44" spans="1:20" ht="71.400000000000006" x14ac:dyDescent="0.35">
      <c r="A44" s="2" t="s">
        <v>160</v>
      </c>
      <c r="B44" s="2" t="s">
        <v>175</v>
      </c>
      <c r="C44" s="2" t="s">
        <v>176</v>
      </c>
      <c r="D44" s="3">
        <v>1</v>
      </c>
      <c r="E44" s="3">
        <v>1</v>
      </c>
      <c r="F44" s="2" t="str">
        <f>VLOOKUP(D44*E44,'riesgo inherente-Anexo '!C4:D28,2,TRUE)</f>
        <v>Bajo</v>
      </c>
      <c r="G44" s="54" t="s">
        <v>312</v>
      </c>
      <c r="H44" s="9" t="s">
        <v>313</v>
      </c>
      <c r="I44" s="9" t="s">
        <v>17</v>
      </c>
      <c r="J44" s="9" t="s">
        <v>15</v>
      </c>
      <c r="K44" s="9" t="s">
        <v>16</v>
      </c>
      <c r="L44" s="3">
        <v>1</v>
      </c>
      <c r="M44" s="3">
        <v>1</v>
      </c>
      <c r="N44" s="9" t="str">
        <f>VLOOKUP((D44*E44)-(L44*M44),'riesgo inherente-Anexo '!C2:D28,2,TRUE)</f>
        <v>Bajo</v>
      </c>
      <c r="O44" s="9" t="s">
        <v>63</v>
      </c>
      <c r="P44" s="9" t="s">
        <v>235</v>
      </c>
      <c r="Q44" s="9" t="s">
        <v>53</v>
      </c>
      <c r="R44" s="9" t="s">
        <v>232</v>
      </c>
      <c r="S44" s="4">
        <v>44926</v>
      </c>
      <c r="T44" s="9" t="s">
        <v>57</v>
      </c>
    </row>
    <row r="45" spans="1:20" ht="61.2" x14ac:dyDescent="0.35">
      <c r="A45" s="2" t="s">
        <v>160</v>
      </c>
      <c r="B45" s="2" t="s">
        <v>175</v>
      </c>
      <c r="C45" s="2" t="s">
        <v>177</v>
      </c>
      <c r="D45" s="3">
        <v>1</v>
      </c>
      <c r="E45" s="3">
        <v>1</v>
      </c>
      <c r="F45" s="2" t="str">
        <f>VLOOKUP(D45*E45,'riesgo inherente-Anexo '!C4:D28,2,TRUE)</f>
        <v>Bajo</v>
      </c>
      <c r="G45" s="54" t="s">
        <v>314</v>
      </c>
      <c r="H45" s="9" t="s">
        <v>315</v>
      </c>
      <c r="I45" s="9" t="s">
        <v>17</v>
      </c>
      <c r="J45" s="9" t="s">
        <v>15</v>
      </c>
      <c r="K45" s="9" t="s">
        <v>16</v>
      </c>
      <c r="L45" s="3">
        <v>1</v>
      </c>
      <c r="M45" s="3">
        <v>1</v>
      </c>
      <c r="N45" s="9" t="str">
        <f>VLOOKUP((D45*E45)-(L45*M45),'riesgo inherente-Anexo '!C2:D28,2,TRUE)</f>
        <v>Bajo</v>
      </c>
      <c r="O45" s="9" t="s">
        <v>63</v>
      </c>
      <c r="P45" s="9" t="s">
        <v>235</v>
      </c>
      <c r="Q45" s="9" t="s">
        <v>16</v>
      </c>
      <c r="R45" s="9" t="s">
        <v>232</v>
      </c>
      <c r="S45" s="4">
        <v>44926</v>
      </c>
      <c r="T45" s="9" t="s">
        <v>57</v>
      </c>
    </row>
    <row r="46" spans="1:20" ht="45" customHeight="1" x14ac:dyDescent="0.35">
      <c r="A46" s="2" t="s">
        <v>178</v>
      </c>
      <c r="B46" s="2" t="s">
        <v>179</v>
      </c>
      <c r="C46" s="2" t="s">
        <v>180</v>
      </c>
      <c r="D46" s="3">
        <v>1</v>
      </c>
      <c r="E46" s="3">
        <v>5</v>
      </c>
      <c r="F46" s="2" t="str">
        <f>VLOOKUP(D46*E46,'riesgo inherente-Anexo '!C4:D28,2,TRUE)</f>
        <v>Bajo</v>
      </c>
      <c r="G46" s="54" t="s">
        <v>316</v>
      </c>
      <c r="H46" s="9" t="s">
        <v>265</v>
      </c>
      <c r="I46" s="9" t="s">
        <v>17</v>
      </c>
      <c r="J46" s="9" t="s">
        <v>15</v>
      </c>
      <c r="K46" s="9" t="s">
        <v>16</v>
      </c>
      <c r="L46" s="3">
        <v>1</v>
      </c>
      <c r="M46" s="3">
        <v>5</v>
      </c>
      <c r="N46" s="9" t="str">
        <f>VLOOKUP((D46*E46)-(L46*M46),'riesgo inherente-Anexo '!C2:D28,2,TRUE)</f>
        <v>Bajo</v>
      </c>
      <c r="O46" s="9" t="s">
        <v>317</v>
      </c>
      <c r="P46" s="9" t="s">
        <v>319</v>
      </c>
      <c r="Q46" s="9" t="s">
        <v>53</v>
      </c>
      <c r="R46" s="9" t="s">
        <v>232</v>
      </c>
      <c r="S46" s="4">
        <v>44926</v>
      </c>
      <c r="T46" s="9" t="s">
        <v>57</v>
      </c>
    </row>
    <row r="47" spans="1:20" ht="40.799999999999997" x14ac:dyDescent="0.35">
      <c r="A47" s="2" t="s">
        <v>178</v>
      </c>
      <c r="B47" s="2" t="s">
        <v>179</v>
      </c>
      <c r="C47" s="2" t="s">
        <v>181</v>
      </c>
      <c r="D47" s="3">
        <v>3</v>
      </c>
      <c r="E47" s="3">
        <v>3</v>
      </c>
      <c r="F47" s="2" t="str">
        <f>VLOOKUP(D47*E47,'riesgo inherente-Anexo '!C4:D28,2,TRUE)</f>
        <v>Moderado</v>
      </c>
      <c r="G47" s="54" t="s">
        <v>318</v>
      </c>
      <c r="H47" s="9" t="s">
        <v>60</v>
      </c>
      <c r="I47" s="9" t="s">
        <v>17</v>
      </c>
      <c r="J47" s="9" t="s">
        <v>15</v>
      </c>
      <c r="K47" s="9" t="s">
        <v>16</v>
      </c>
      <c r="L47" s="3">
        <v>1</v>
      </c>
      <c r="M47" s="3">
        <v>1</v>
      </c>
      <c r="N47" s="9" t="str">
        <f>VLOOKUP((D47*E47)-(L47*M47),'riesgo inherente-Anexo '!C2:D28,2,TRUE)</f>
        <v>Moderado</v>
      </c>
      <c r="O47" s="9" t="s">
        <v>326</v>
      </c>
      <c r="P47" s="9" t="s">
        <v>327</v>
      </c>
      <c r="Q47" s="9" t="s">
        <v>16</v>
      </c>
      <c r="R47" s="9" t="s">
        <v>232</v>
      </c>
      <c r="S47" s="4">
        <v>44926</v>
      </c>
      <c r="T47" s="9" t="s">
        <v>57</v>
      </c>
    </row>
    <row r="48" spans="1:20" ht="82.2" customHeight="1" x14ac:dyDescent="0.35">
      <c r="A48" s="2" t="s">
        <v>182</v>
      </c>
      <c r="B48" s="2" t="s">
        <v>183</v>
      </c>
      <c r="C48" s="2" t="s">
        <v>184</v>
      </c>
      <c r="D48" s="3">
        <v>1</v>
      </c>
      <c r="E48" s="3">
        <v>5</v>
      </c>
      <c r="F48" s="2" t="str">
        <f>VLOOKUP(D48*E48,'riesgo inherente-Anexo '!C4:D28,2,TRUE)</f>
        <v>Bajo</v>
      </c>
      <c r="G48" s="54" t="s">
        <v>320</v>
      </c>
      <c r="H48" s="9" t="s">
        <v>117</v>
      </c>
      <c r="I48" s="9" t="s">
        <v>17</v>
      </c>
      <c r="J48" s="9" t="s">
        <v>15</v>
      </c>
      <c r="K48" s="9" t="s">
        <v>16</v>
      </c>
      <c r="L48" s="3">
        <v>4</v>
      </c>
      <c r="M48" s="3">
        <v>1</v>
      </c>
      <c r="N48" s="9" t="str">
        <f>VLOOKUP((D48*E48)-(L48*M48),'riesgo inherente-Anexo '!C2:D28,2,TRUE)</f>
        <v>Bajo</v>
      </c>
      <c r="O48" s="9" t="s">
        <v>321</v>
      </c>
      <c r="P48" s="9" t="s">
        <v>117</v>
      </c>
      <c r="Q48" s="9" t="s">
        <v>16</v>
      </c>
      <c r="R48" s="9" t="s">
        <v>232</v>
      </c>
      <c r="S48" s="4">
        <v>44926</v>
      </c>
      <c r="T48" s="9" t="s">
        <v>57</v>
      </c>
    </row>
    <row r="49" spans="1:20" ht="61.2" x14ac:dyDescent="0.35">
      <c r="A49" s="2" t="s">
        <v>182</v>
      </c>
      <c r="B49" s="2" t="s">
        <v>183</v>
      </c>
      <c r="C49" s="2" t="s">
        <v>185</v>
      </c>
      <c r="D49" s="3">
        <v>1</v>
      </c>
      <c r="E49" s="3">
        <v>1</v>
      </c>
      <c r="F49" s="2" t="str">
        <f>VLOOKUP(D49*E49,'riesgo inherente-Anexo '!C4:D28,2,TRUE)</f>
        <v>Bajo</v>
      </c>
      <c r="G49" s="54" t="s">
        <v>322</v>
      </c>
      <c r="H49" s="9" t="s">
        <v>117</v>
      </c>
      <c r="I49" s="9" t="s">
        <v>17</v>
      </c>
      <c r="J49" s="9" t="s">
        <v>15</v>
      </c>
      <c r="K49" s="9" t="s">
        <v>16</v>
      </c>
      <c r="L49" s="3">
        <v>1</v>
      </c>
      <c r="M49" s="3">
        <v>1</v>
      </c>
      <c r="N49" s="9" t="str">
        <f>VLOOKUP((D49*E49)-(L49*M49),'riesgo inherente-Anexo '!C2:D28,2,TRUE)</f>
        <v>Bajo</v>
      </c>
      <c r="O49" s="9" t="s">
        <v>325</v>
      </c>
      <c r="P49" s="9" t="s">
        <v>117</v>
      </c>
      <c r="Q49" s="9" t="s">
        <v>16</v>
      </c>
      <c r="R49" s="9" t="s">
        <v>232</v>
      </c>
      <c r="S49" s="4">
        <v>44926</v>
      </c>
      <c r="T49" s="9" t="s">
        <v>57</v>
      </c>
    </row>
    <row r="50" spans="1:20" ht="30.6" x14ac:dyDescent="0.35">
      <c r="A50" s="2" t="s">
        <v>182</v>
      </c>
      <c r="B50" s="2" t="s">
        <v>183</v>
      </c>
      <c r="C50" s="2" t="s">
        <v>186</v>
      </c>
      <c r="D50" s="3">
        <v>1</v>
      </c>
      <c r="E50" s="3">
        <v>1</v>
      </c>
      <c r="F50" s="2" t="str">
        <f>VLOOKUP(D50*E50,'riesgo inherente-Anexo '!C4:D28,2,TRUE)</f>
        <v>Bajo</v>
      </c>
      <c r="G50" s="54" t="s">
        <v>324</v>
      </c>
      <c r="H50" s="9" t="s">
        <v>117</v>
      </c>
      <c r="I50" s="9" t="s">
        <v>17</v>
      </c>
      <c r="J50" s="9" t="s">
        <v>15</v>
      </c>
      <c r="K50" s="9" t="s">
        <v>16</v>
      </c>
      <c r="L50" s="3">
        <v>1</v>
      </c>
      <c r="M50" s="3">
        <v>1</v>
      </c>
      <c r="N50" s="9" t="str">
        <f>VLOOKUP((D50*E50)-(L50*M50),'riesgo inherente-Anexo '!C2:D28,2,TRUE)</f>
        <v>Bajo</v>
      </c>
      <c r="O50" s="9" t="s">
        <v>328</v>
      </c>
      <c r="P50" s="9" t="s">
        <v>327</v>
      </c>
      <c r="Q50" s="9" t="s">
        <v>53</v>
      </c>
      <c r="R50" s="9" t="s">
        <v>232</v>
      </c>
      <c r="S50" s="4">
        <v>44926</v>
      </c>
      <c r="T50" s="9" t="s">
        <v>57</v>
      </c>
    </row>
    <row r="51" spans="1:20" ht="54.6" customHeight="1" x14ac:dyDescent="0.35">
      <c r="A51" s="2" t="s">
        <v>182</v>
      </c>
      <c r="B51" s="2" t="s">
        <v>183</v>
      </c>
      <c r="C51" s="2" t="s">
        <v>187</v>
      </c>
      <c r="D51" s="3">
        <v>1</v>
      </c>
      <c r="E51" s="3">
        <v>1</v>
      </c>
      <c r="F51" s="2" t="str">
        <f>VLOOKUP(D51*E51,'riesgo inherente-Anexo '!C4:D28,2,TRUE)</f>
        <v>Bajo</v>
      </c>
      <c r="G51" s="54" t="s">
        <v>323</v>
      </c>
      <c r="H51" s="9" t="s">
        <v>117</v>
      </c>
      <c r="I51" s="9" t="s">
        <v>17</v>
      </c>
      <c r="J51" s="9" t="s">
        <v>15</v>
      </c>
      <c r="K51" s="9" t="s">
        <v>16</v>
      </c>
      <c r="L51" s="3">
        <v>1</v>
      </c>
      <c r="M51" s="3">
        <v>1</v>
      </c>
      <c r="N51" s="9" t="str">
        <f>VLOOKUP((D51*E51)-(L51*M51),'riesgo inherente-Anexo '!C2:D28,2,TRUE)</f>
        <v>Bajo</v>
      </c>
      <c r="O51" s="9" t="s">
        <v>63</v>
      </c>
      <c r="P51" s="9" t="s">
        <v>235</v>
      </c>
      <c r="Q51" s="9" t="s">
        <v>18</v>
      </c>
      <c r="R51" s="9" t="s">
        <v>232</v>
      </c>
      <c r="S51" s="4">
        <v>44926</v>
      </c>
      <c r="T51" s="9" t="s">
        <v>57</v>
      </c>
    </row>
    <row r="52" spans="1:20" ht="81.599999999999994" x14ac:dyDescent="0.35">
      <c r="A52" s="2" t="s">
        <v>188</v>
      </c>
      <c r="B52" s="2" t="s">
        <v>189</v>
      </c>
      <c r="C52" s="2" t="s">
        <v>190</v>
      </c>
      <c r="D52" s="3">
        <v>1</v>
      </c>
      <c r="E52" s="3">
        <v>1</v>
      </c>
      <c r="F52" s="2" t="str">
        <f>VLOOKUP(D52*E52,'riesgo inherente-Anexo '!C4:D28,2,TRUE)</f>
        <v>Bajo</v>
      </c>
      <c r="G52" s="54" t="s">
        <v>332</v>
      </c>
      <c r="H52" s="9" t="s">
        <v>329</v>
      </c>
      <c r="I52" s="9" t="s">
        <v>17</v>
      </c>
      <c r="J52" s="9" t="s">
        <v>15</v>
      </c>
      <c r="K52" s="9" t="s">
        <v>16</v>
      </c>
      <c r="L52" s="3">
        <v>1</v>
      </c>
      <c r="M52" s="3">
        <v>1</v>
      </c>
      <c r="N52" s="9" t="str">
        <f>VLOOKUP((D52*E52)-(L52*M52),'riesgo inherente-Anexo '!C2:D28,2,TRUE)</f>
        <v>Bajo</v>
      </c>
      <c r="O52" s="9" t="s">
        <v>330</v>
      </c>
      <c r="P52" s="9" t="s">
        <v>331</v>
      </c>
      <c r="Q52" s="9" t="s">
        <v>16</v>
      </c>
      <c r="R52" s="9" t="s">
        <v>232</v>
      </c>
      <c r="S52" s="4">
        <v>44926</v>
      </c>
      <c r="T52" s="9" t="s">
        <v>57</v>
      </c>
    </row>
    <row r="53" spans="1:20" ht="102" x14ac:dyDescent="0.35">
      <c r="A53" s="2" t="s">
        <v>188</v>
      </c>
      <c r="B53" s="2" t="s">
        <v>189</v>
      </c>
      <c r="C53" s="2" t="s">
        <v>191</v>
      </c>
      <c r="D53" s="3">
        <v>1</v>
      </c>
      <c r="E53" s="3">
        <v>1</v>
      </c>
      <c r="F53" s="2" t="str">
        <f>VLOOKUP(D53*E53,'riesgo inherente-Anexo '!C4:D28,2,TRUE)</f>
        <v>Bajo</v>
      </c>
      <c r="G53" s="54" t="s">
        <v>334</v>
      </c>
      <c r="H53" s="9" t="s">
        <v>333</v>
      </c>
      <c r="I53" s="9" t="s">
        <v>17</v>
      </c>
      <c r="J53" s="9" t="s">
        <v>15</v>
      </c>
      <c r="K53" s="9" t="s">
        <v>16</v>
      </c>
      <c r="L53" s="3">
        <v>1</v>
      </c>
      <c r="M53" s="3">
        <v>1</v>
      </c>
      <c r="N53" s="9" t="str">
        <f>VLOOKUP((D53*E53)-(L53*M53),'riesgo inherente-Anexo '!C2:D28,2,TRUE)</f>
        <v>Bajo</v>
      </c>
      <c r="O53" s="9" t="s">
        <v>63</v>
      </c>
      <c r="P53" s="9" t="s">
        <v>235</v>
      </c>
      <c r="Q53" s="9" t="s">
        <v>53</v>
      </c>
      <c r="R53" s="9" t="s">
        <v>232</v>
      </c>
      <c r="S53" s="4">
        <v>44926</v>
      </c>
      <c r="T53" s="9" t="s">
        <v>57</v>
      </c>
    </row>
    <row r="54" spans="1:20" ht="51" x14ac:dyDescent="0.35">
      <c r="A54" s="2" t="s">
        <v>188</v>
      </c>
      <c r="B54" s="2" t="s">
        <v>189</v>
      </c>
      <c r="C54" s="2" t="s">
        <v>192</v>
      </c>
      <c r="D54" s="3">
        <v>1</v>
      </c>
      <c r="E54" s="3">
        <v>1</v>
      </c>
      <c r="F54" s="2" t="str">
        <f>VLOOKUP(D54*E54,'riesgo inherente-Anexo '!C4:D28,2,TRUE)</f>
        <v>Bajo</v>
      </c>
      <c r="G54" s="54" t="s">
        <v>336</v>
      </c>
      <c r="H54" s="9" t="s">
        <v>335</v>
      </c>
      <c r="I54" s="9" t="s">
        <v>17</v>
      </c>
      <c r="J54" s="9" t="s">
        <v>15</v>
      </c>
      <c r="K54" s="9" t="s">
        <v>16</v>
      </c>
      <c r="L54" s="3">
        <v>1</v>
      </c>
      <c r="M54" s="3">
        <v>1</v>
      </c>
      <c r="N54" s="9" t="str">
        <f>VLOOKUP((D54*E54)-(L54*M54),'riesgo inherente-Anexo '!C2:D28,2,TRUE)</f>
        <v>Bajo</v>
      </c>
      <c r="O54" s="9" t="s">
        <v>337</v>
      </c>
      <c r="P54" s="9" t="s">
        <v>231</v>
      </c>
      <c r="Q54" s="9" t="s">
        <v>16</v>
      </c>
      <c r="R54" s="9" t="s">
        <v>232</v>
      </c>
      <c r="S54" s="4">
        <v>44926</v>
      </c>
      <c r="T54" s="9" t="s">
        <v>57</v>
      </c>
    </row>
    <row r="55" spans="1:20" ht="51" x14ac:dyDescent="0.35">
      <c r="A55" s="2" t="s">
        <v>188</v>
      </c>
      <c r="B55" s="2" t="s">
        <v>189</v>
      </c>
      <c r="C55" s="2" t="s">
        <v>193</v>
      </c>
      <c r="D55" s="3">
        <v>1</v>
      </c>
      <c r="E55" s="3">
        <v>1</v>
      </c>
      <c r="F55" s="2" t="str">
        <f>VLOOKUP(D55*E55,'riesgo inherente-Anexo '!C4:D28,2,TRUE)</f>
        <v>Bajo</v>
      </c>
      <c r="G55" s="54" t="s">
        <v>338</v>
      </c>
      <c r="H55" s="9" t="s">
        <v>339</v>
      </c>
      <c r="I55" s="9" t="s">
        <v>17</v>
      </c>
      <c r="J55" s="9" t="s">
        <v>15</v>
      </c>
      <c r="K55" s="9" t="s">
        <v>16</v>
      </c>
      <c r="L55" s="3">
        <v>1</v>
      </c>
      <c r="M55" s="3">
        <v>1</v>
      </c>
      <c r="N55" s="9" t="str">
        <f>VLOOKUP((D55*E55)-(L55*M55),'riesgo inherente-Anexo '!C2:D28,2,TRUE)</f>
        <v>Bajo</v>
      </c>
      <c r="O55" s="9" t="s">
        <v>340</v>
      </c>
      <c r="P55" s="9" t="s">
        <v>319</v>
      </c>
      <c r="Q55" s="9" t="s">
        <v>16</v>
      </c>
      <c r="R55" s="9" t="s">
        <v>232</v>
      </c>
      <c r="S55" s="4">
        <v>44926</v>
      </c>
      <c r="T55" s="9" t="s">
        <v>57</v>
      </c>
    </row>
    <row r="56" spans="1:20" ht="102" x14ac:dyDescent="0.35">
      <c r="A56" s="2" t="s">
        <v>188</v>
      </c>
      <c r="B56" s="2" t="s">
        <v>189</v>
      </c>
      <c r="C56" s="2" t="s">
        <v>194</v>
      </c>
      <c r="D56" s="3">
        <v>1</v>
      </c>
      <c r="E56" s="3">
        <v>1</v>
      </c>
      <c r="F56" s="2" t="str">
        <f>VLOOKUP(D56*E56,'riesgo inherente-Anexo '!C4:D28,2,TRUE)</f>
        <v>Bajo</v>
      </c>
      <c r="G56" s="54" t="s">
        <v>334</v>
      </c>
      <c r="H56" s="9" t="s">
        <v>333</v>
      </c>
      <c r="I56" s="9" t="s">
        <v>17</v>
      </c>
      <c r="J56" s="9" t="s">
        <v>15</v>
      </c>
      <c r="K56" s="9" t="s">
        <v>16</v>
      </c>
      <c r="L56" s="3">
        <v>1</v>
      </c>
      <c r="M56" s="3">
        <v>1</v>
      </c>
      <c r="N56" s="9" t="str">
        <f>VLOOKUP((D56*E56)-(L56*M56),'riesgo inherente-Anexo '!C2:D28,2,TRUE)</f>
        <v>Bajo</v>
      </c>
      <c r="O56" s="9" t="s">
        <v>63</v>
      </c>
      <c r="P56" s="9" t="s">
        <v>235</v>
      </c>
      <c r="Q56" s="9" t="s">
        <v>53</v>
      </c>
      <c r="R56" s="9" t="s">
        <v>232</v>
      </c>
      <c r="S56" s="4">
        <v>44926</v>
      </c>
      <c r="T56" s="9" t="s">
        <v>57</v>
      </c>
    </row>
    <row r="57" spans="1:20" ht="92.4" customHeight="1" x14ac:dyDescent="0.35">
      <c r="A57" s="2" t="s">
        <v>188</v>
      </c>
      <c r="B57" s="2" t="s">
        <v>189</v>
      </c>
      <c r="C57" s="2" t="s">
        <v>195</v>
      </c>
      <c r="D57" s="3">
        <v>1</v>
      </c>
      <c r="E57" s="3">
        <v>1</v>
      </c>
      <c r="F57" s="2" t="str">
        <f>VLOOKUP(D57*E57,'riesgo inherente-Anexo '!C4:D28,2,TRUE)</f>
        <v>Bajo</v>
      </c>
      <c r="G57" s="54" t="s">
        <v>343</v>
      </c>
      <c r="H57" s="9" t="s">
        <v>341</v>
      </c>
      <c r="I57" s="9" t="s">
        <v>17</v>
      </c>
      <c r="J57" s="9" t="s">
        <v>15</v>
      </c>
      <c r="K57" s="9" t="s">
        <v>16</v>
      </c>
      <c r="L57" s="3">
        <v>1</v>
      </c>
      <c r="M57" s="3">
        <v>1</v>
      </c>
      <c r="N57" s="9" t="str">
        <f>VLOOKUP((D57*E57)-(L57*M57),'riesgo inherente-Anexo '!C2:D28,2,TRUE)</f>
        <v>Bajo</v>
      </c>
      <c r="O57" s="9" t="s">
        <v>342</v>
      </c>
      <c r="P57" s="9" t="s">
        <v>60</v>
      </c>
      <c r="Q57" s="9" t="s">
        <v>18</v>
      </c>
      <c r="R57" s="9" t="s">
        <v>232</v>
      </c>
      <c r="S57" s="4">
        <v>44926</v>
      </c>
      <c r="T57" s="9" t="s">
        <v>57</v>
      </c>
    </row>
    <row r="58" spans="1:20" ht="63" customHeight="1" x14ac:dyDescent="0.35">
      <c r="A58" s="2" t="s">
        <v>188</v>
      </c>
      <c r="B58" s="2" t="s">
        <v>189</v>
      </c>
      <c r="C58" s="2" t="s">
        <v>196</v>
      </c>
      <c r="D58" s="3">
        <v>1</v>
      </c>
      <c r="E58" s="3">
        <v>1</v>
      </c>
      <c r="F58" s="2" t="str">
        <f>VLOOKUP(D58*E58,'riesgo inherente-Anexo '!C4:D28,2,TRUE)</f>
        <v>Bajo</v>
      </c>
      <c r="G58" s="54" t="s">
        <v>344</v>
      </c>
      <c r="H58" s="9" t="s">
        <v>345</v>
      </c>
      <c r="I58" s="9" t="s">
        <v>17</v>
      </c>
      <c r="J58" s="9" t="s">
        <v>15</v>
      </c>
      <c r="K58" s="9" t="s">
        <v>16</v>
      </c>
      <c r="L58" s="3">
        <v>1</v>
      </c>
      <c r="M58" s="3">
        <v>1</v>
      </c>
      <c r="N58" s="9" t="str">
        <f>VLOOKUP((D58*E58)-(L58*M58),'riesgo inherente-Anexo '!C2:D28,2,TRUE)</f>
        <v>Bajo</v>
      </c>
      <c r="O58" s="9" t="s">
        <v>63</v>
      </c>
      <c r="P58" s="9" t="s">
        <v>235</v>
      </c>
      <c r="Q58" s="9" t="s">
        <v>53</v>
      </c>
      <c r="R58" s="9" t="s">
        <v>232</v>
      </c>
      <c r="S58" s="4">
        <v>44926</v>
      </c>
      <c r="T58" s="9" t="s">
        <v>57</v>
      </c>
    </row>
    <row r="59" spans="1:20" ht="61.2" x14ac:dyDescent="0.35">
      <c r="A59" s="2" t="s">
        <v>188</v>
      </c>
      <c r="B59" s="2" t="s">
        <v>189</v>
      </c>
      <c r="C59" s="2" t="s">
        <v>197</v>
      </c>
      <c r="D59" s="3">
        <v>1</v>
      </c>
      <c r="E59" s="3">
        <v>1</v>
      </c>
      <c r="F59" s="2" t="str">
        <f>VLOOKUP(D59*E59,'riesgo inherente-Anexo '!C4:D28,2,TRUE)</f>
        <v>Bajo</v>
      </c>
      <c r="G59" s="54" t="s">
        <v>346</v>
      </c>
      <c r="H59" s="9" t="s">
        <v>60</v>
      </c>
      <c r="I59" s="9" t="s">
        <v>17</v>
      </c>
      <c r="J59" s="9" t="s">
        <v>15</v>
      </c>
      <c r="K59" s="9" t="s">
        <v>16</v>
      </c>
      <c r="L59" s="3">
        <v>1</v>
      </c>
      <c r="M59" s="3">
        <v>1</v>
      </c>
      <c r="N59" s="9" t="str">
        <f>VLOOKUP((D59*E59)-(L59*M59),'riesgo inherente-Anexo '!C2:D28,2,TRUE)</f>
        <v>Bajo</v>
      </c>
      <c r="O59" s="9" t="s">
        <v>63</v>
      </c>
      <c r="P59" s="9" t="s">
        <v>235</v>
      </c>
      <c r="Q59" s="9" t="s">
        <v>53</v>
      </c>
      <c r="R59" s="9" t="s">
        <v>232</v>
      </c>
      <c r="S59" s="4">
        <v>44926</v>
      </c>
      <c r="T59" s="9" t="s">
        <v>57</v>
      </c>
    </row>
    <row r="60" spans="1:20" ht="40.799999999999997" x14ac:dyDescent="0.35">
      <c r="A60" s="2" t="s">
        <v>188</v>
      </c>
      <c r="B60" s="2" t="s">
        <v>189</v>
      </c>
      <c r="C60" s="2" t="s">
        <v>198</v>
      </c>
      <c r="D60" s="3">
        <v>1</v>
      </c>
      <c r="E60" s="3">
        <v>1</v>
      </c>
      <c r="F60" s="2" t="str">
        <f>VLOOKUP(D60*E60,'riesgo inherente-Anexo '!C4:D28,2,TRUE)</f>
        <v>Bajo</v>
      </c>
      <c r="G60" s="54" t="s">
        <v>347</v>
      </c>
      <c r="H60" s="9" t="s">
        <v>327</v>
      </c>
      <c r="I60" s="9" t="s">
        <v>17</v>
      </c>
      <c r="J60" s="9" t="s">
        <v>15</v>
      </c>
      <c r="K60" s="9" t="s">
        <v>16</v>
      </c>
      <c r="L60" s="3">
        <v>1</v>
      </c>
      <c r="M60" s="3">
        <v>1</v>
      </c>
      <c r="N60" s="9" t="str">
        <f>VLOOKUP((D60*E60)-(L60*M60),'riesgo inherente-Anexo '!C2:D28,2,TRUE)</f>
        <v>Bajo</v>
      </c>
      <c r="O60" s="9" t="s">
        <v>254</v>
      </c>
      <c r="P60" s="9" t="s">
        <v>117</v>
      </c>
      <c r="Q60" s="9" t="s">
        <v>53</v>
      </c>
      <c r="R60" s="9" t="s">
        <v>232</v>
      </c>
      <c r="S60" s="4">
        <v>44926</v>
      </c>
      <c r="T60" s="9" t="s">
        <v>57</v>
      </c>
    </row>
    <row r="61" spans="1:20" ht="40.799999999999997" x14ac:dyDescent="0.35">
      <c r="A61" s="2" t="s">
        <v>188</v>
      </c>
      <c r="B61" s="2" t="s">
        <v>189</v>
      </c>
      <c r="C61" s="2" t="s">
        <v>199</v>
      </c>
      <c r="D61" s="3">
        <v>1</v>
      </c>
      <c r="E61" s="3">
        <v>1</v>
      </c>
      <c r="F61" s="2" t="str">
        <f>VLOOKUP(D61*E61,'riesgo inherente-Anexo '!C4:D28,2,TRUE)</f>
        <v>Bajo</v>
      </c>
      <c r="G61" s="54" t="s">
        <v>349</v>
      </c>
      <c r="H61" s="9" t="s">
        <v>327</v>
      </c>
      <c r="I61" s="9" t="s">
        <v>17</v>
      </c>
      <c r="J61" s="9" t="s">
        <v>15</v>
      </c>
      <c r="K61" s="9" t="s">
        <v>16</v>
      </c>
      <c r="L61" s="3">
        <v>1</v>
      </c>
      <c r="M61" s="3">
        <v>1</v>
      </c>
      <c r="N61" s="9" t="str">
        <f>VLOOKUP((D61*E61)-(L61*M61),'riesgo inherente-Anexo '!C2:D28,2,TRUE)</f>
        <v>Bajo</v>
      </c>
      <c r="O61" s="9" t="s">
        <v>348</v>
      </c>
      <c r="P61" s="9" t="s">
        <v>117</v>
      </c>
      <c r="Q61" s="9" t="s">
        <v>18</v>
      </c>
      <c r="R61" s="9" t="s">
        <v>232</v>
      </c>
      <c r="S61" s="4">
        <v>44926</v>
      </c>
      <c r="T61" s="9" t="s">
        <v>57</v>
      </c>
    </row>
    <row r="62" spans="1:20" ht="183.6" x14ac:dyDescent="0.35">
      <c r="A62" s="2" t="s">
        <v>188</v>
      </c>
      <c r="B62" s="2" t="s">
        <v>200</v>
      </c>
      <c r="C62" s="2" t="s">
        <v>201</v>
      </c>
      <c r="D62" s="3">
        <v>1</v>
      </c>
      <c r="E62" s="3">
        <v>1</v>
      </c>
      <c r="F62" s="2" t="str">
        <f>VLOOKUP(D62*E62,'riesgo inherente-Anexo '!C4:D28,2,TRUE)</f>
        <v>Bajo</v>
      </c>
      <c r="G62" s="54" t="s">
        <v>350</v>
      </c>
      <c r="H62" s="9" t="s">
        <v>351</v>
      </c>
      <c r="I62" s="9" t="s">
        <v>17</v>
      </c>
      <c r="J62" s="9" t="s">
        <v>15</v>
      </c>
      <c r="K62" s="9" t="s">
        <v>16</v>
      </c>
      <c r="L62" s="3">
        <v>1</v>
      </c>
      <c r="M62" s="3">
        <v>1</v>
      </c>
      <c r="N62" s="9" t="str">
        <f>VLOOKUP((D62*E62)-(L62*M62),'riesgo inherente-Anexo '!C2:D28,2,TRUE)</f>
        <v>Bajo</v>
      </c>
      <c r="O62" s="9" t="s">
        <v>63</v>
      </c>
      <c r="P62" s="9" t="s">
        <v>235</v>
      </c>
      <c r="Q62" s="9" t="s">
        <v>18</v>
      </c>
      <c r="R62" s="9" t="s">
        <v>232</v>
      </c>
      <c r="S62" s="4">
        <v>44926</v>
      </c>
      <c r="T62" s="9" t="s">
        <v>57</v>
      </c>
    </row>
    <row r="63" spans="1:20" ht="30.6" x14ac:dyDescent="0.35">
      <c r="A63" s="2" t="s">
        <v>188</v>
      </c>
      <c r="B63" s="2" t="s">
        <v>200</v>
      </c>
      <c r="C63" s="2" t="s">
        <v>202</v>
      </c>
      <c r="D63" s="3">
        <v>1</v>
      </c>
      <c r="E63" s="3">
        <v>1</v>
      </c>
      <c r="F63" s="2" t="str">
        <f>VLOOKUP(D63*E63,'riesgo inherente-Anexo '!C4:D28,2,TRUE)</f>
        <v>Bajo</v>
      </c>
      <c r="G63" s="54" t="s">
        <v>352</v>
      </c>
      <c r="H63" s="9" t="s">
        <v>354</v>
      </c>
      <c r="I63" s="9" t="s">
        <v>17</v>
      </c>
      <c r="J63" s="9" t="s">
        <v>15</v>
      </c>
      <c r="K63" s="9" t="s">
        <v>16</v>
      </c>
      <c r="L63" s="3">
        <v>1</v>
      </c>
      <c r="M63" s="3">
        <v>1</v>
      </c>
      <c r="N63" s="9" t="str">
        <f>VLOOKUP((D63*E63)-(L63*M63),'riesgo inherente-Anexo '!C2:D28,2,TRUE)</f>
        <v>Bajo</v>
      </c>
      <c r="O63" s="9" t="s">
        <v>63</v>
      </c>
      <c r="P63" s="9" t="s">
        <v>235</v>
      </c>
      <c r="Q63" s="9" t="s">
        <v>53</v>
      </c>
      <c r="R63" s="9" t="s">
        <v>232</v>
      </c>
      <c r="S63" s="4">
        <v>44926</v>
      </c>
      <c r="T63" s="9" t="s">
        <v>57</v>
      </c>
    </row>
    <row r="64" spans="1:20" ht="81.599999999999994" x14ac:dyDescent="0.35">
      <c r="A64" s="2" t="s">
        <v>188</v>
      </c>
      <c r="B64" s="2" t="s">
        <v>203</v>
      </c>
      <c r="C64" s="2" t="s">
        <v>204</v>
      </c>
      <c r="D64" s="3">
        <v>1</v>
      </c>
      <c r="E64" s="3">
        <v>1</v>
      </c>
      <c r="F64" s="2" t="str">
        <f>VLOOKUP(D64*E64,'riesgo inherente-Anexo '!C4:D28,2,TRUE)</f>
        <v>Bajo</v>
      </c>
      <c r="G64" s="54" t="s">
        <v>353</v>
      </c>
      <c r="H64" s="9" t="s">
        <v>355</v>
      </c>
      <c r="I64" s="9" t="s">
        <v>17</v>
      </c>
      <c r="J64" s="9" t="s">
        <v>15</v>
      </c>
      <c r="K64" s="9" t="s">
        <v>16</v>
      </c>
      <c r="L64" s="3">
        <v>1</v>
      </c>
      <c r="M64" s="3">
        <v>1</v>
      </c>
      <c r="N64" s="9" t="str">
        <f>VLOOKUP((D64*E64)-(L64*M64),'riesgo inherente-Anexo '!C2:D28,2,TRUE)</f>
        <v>Bajo</v>
      </c>
      <c r="O64" s="9" t="s">
        <v>63</v>
      </c>
      <c r="P64" s="9" t="s">
        <v>235</v>
      </c>
      <c r="Q64" s="9" t="s">
        <v>53</v>
      </c>
      <c r="R64" s="9" t="s">
        <v>232</v>
      </c>
      <c r="S64" s="4">
        <v>44926</v>
      </c>
      <c r="T64" s="9" t="s">
        <v>57</v>
      </c>
    </row>
    <row r="65" spans="1:20" ht="40.799999999999997" x14ac:dyDescent="0.35">
      <c r="A65" s="2" t="s">
        <v>188</v>
      </c>
      <c r="B65" s="2" t="s">
        <v>203</v>
      </c>
      <c r="C65" s="2" t="s">
        <v>205</v>
      </c>
      <c r="D65" s="3">
        <v>1</v>
      </c>
      <c r="E65" s="3">
        <v>1</v>
      </c>
      <c r="F65" s="2" t="str">
        <f>VLOOKUP(D65*E65,'riesgo inherente-Anexo '!C4:D28,2,TRUE)</f>
        <v>Bajo</v>
      </c>
      <c r="G65" s="54" t="s">
        <v>356</v>
      </c>
      <c r="H65" s="9" t="s">
        <v>359</v>
      </c>
      <c r="I65" s="9" t="s">
        <v>17</v>
      </c>
      <c r="J65" s="9" t="s">
        <v>15</v>
      </c>
      <c r="K65" s="9" t="s">
        <v>16</v>
      </c>
      <c r="L65" s="3">
        <v>1</v>
      </c>
      <c r="M65" s="3">
        <v>1</v>
      </c>
      <c r="N65" s="9" t="str">
        <f>VLOOKUP((D65*E65)-(L65*M65),'riesgo inherente-Anexo '!C2:D28,2,TRUE)</f>
        <v>Bajo</v>
      </c>
      <c r="O65" s="9" t="s">
        <v>63</v>
      </c>
      <c r="P65" s="9" t="s">
        <v>235</v>
      </c>
      <c r="Q65" s="9" t="s">
        <v>53</v>
      </c>
      <c r="R65" s="9" t="s">
        <v>232</v>
      </c>
      <c r="S65" s="4">
        <v>44926</v>
      </c>
      <c r="T65" s="9" t="s">
        <v>57</v>
      </c>
    </row>
    <row r="66" spans="1:20" ht="40.799999999999997" x14ac:dyDescent="0.35">
      <c r="A66" s="2" t="s">
        <v>188</v>
      </c>
      <c r="B66" s="2" t="s">
        <v>206</v>
      </c>
      <c r="C66" s="2" t="s">
        <v>207</v>
      </c>
      <c r="D66" s="3">
        <v>1</v>
      </c>
      <c r="E66" s="3">
        <v>1</v>
      </c>
      <c r="F66" s="2" t="str">
        <f>VLOOKUP(D66*E66,'riesgo inherente-Anexo '!C4:D28,2,TRUE)</f>
        <v>Bajo</v>
      </c>
      <c r="G66" s="54" t="s">
        <v>357</v>
      </c>
      <c r="H66" s="9" t="s">
        <v>358</v>
      </c>
      <c r="I66" s="9" t="s">
        <v>17</v>
      </c>
      <c r="J66" s="9" t="s">
        <v>15</v>
      </c>
      <c r="K66" s="9" t="s">
        <v>16</v>
      </c>
      <c r="L66" s="3">
        <v>1</v>
      </c>
      <c r="M66" s="3">
        <v>1</v>
      </c>
      <c r="N66" s="9" t="str">
        <f>VLOOKUP((D66*E66)-(L66*M66),'riesgo inherente-Anexo '!C2:D28,2,TRUE)</f>
        <v>Bajo</v>
      </c>
      <c r="O66" s="9" t="s">
        <v>63</v>
      </c>
      <c r="P66" s="9" t="s">
        <v>235</v>
      </c>
      <c r="Q66" s="9" t="s">
        <v>53</v>
      </c>
      <c r="R66" s="9" t="s">
        <v>232</v>
      </c>
      <c r="S66" s="4">
        <v>44926</v>
      </c>
      <c r="T66" s="9" t="s">
        <v>57</v>
      </c>
    </row>
    <row r="67" spans="1:20" ht="51" x14ac:dyDescent="0.35">
      <c r="A67" s="2" t="s">
        <v>188</v>
      </c>
      <c r="B67" s="2" t="s">
        <v>206</v>
      </c>
      <c r="C67" s="2" t="s">
        <v>208</v>
      </c>
      <c r="D67" s="3">
        <v>1</v>
      </c>
      <c r="E67" s="3">
        <v>1</v>
      </c>
      <c r="F67" s="2" t="str">
        <f>VLOOKUP(D67*E67,'riesgo inherente-Anexo '!C4:D28,2,TRUE)</f>
        <v>Bajo</v>
      </c>
      <c r="G67" s="54" t="s">
        <v>360</v>
      </c>
      <c r="H67" s="9" t="s">
        <v>361</v>
      </c>
      <c r="I67" s="9" t="s">
        <v>17</v>
      </c>
      <c r="J67" s="9" t="s">
        <v>15</v>
      </c>
      <c r="K67" s="9" t="s">
        <v>16</v>
      </c>
      <c r="L67" s="3">
        <v>1</v>
      </c>
      <c r="M67" s="3">
        <v>1</v>
      </c>
      <c r="N67" s="9" t="str">
        <f>VLOOKUP((D67*E67)-(L67*M67),'riesgo inherente-Anexo '!C2:D28,2,TRUE)</f>
        <v>Bajo</v>
      </c>
      <c r="O67" s="9" t="s">
        <v>63</v>
      </c>
      <c r="P67" s="9" t="s">
        <v>235</v>
      </c>
      <c r="Q67" s="9" t="s">
        <v>53</v>
      </c>
      <c r="R67" s="9" t="s">
        <v>232</v>
      </c>
      <c r="S67" s="4">
        <v>44926</v>
      </c>
      <c r="T67" s="9" t="s">
        <v>57</v>
      </c>
    </row>
    <row r="68" spans="1:20" ht="153" x14ac:dyDescent="0.35">
      <c r="A68" s="2" t="s">
        <v>188</v>
      </c>
      <c r="B68" s="2" t="s">
        <v>209</v>
      </c>
      <c r="C68" s="2" t="s">
        <v>210</v>
      </c>
      <c r="D68" s="3">
        <v>1</v>
      </c>
      <c r="E68" s="3">
        <v>1</v>
      </c>
      <c r="F68" s="2" t="str">
        <f>VLOOKUP(D68*E68,'riesgo inherente-Anexo '!C4:D28,2,TRUE)</f>
        <v>Bajo</v>
      </c>
      <c r="G68" s="54" t="s">
        <v>370</v>
      </c>
      <c r="H68" s="9" t="s">
        <v>362</v>
      </c>
      <c r="I68" s="9" t="s">
        <v>17</v>
      </c>
      <c r="J68" s="9" t="s">
        <v>15</v>
      </c>
      <c r="K68" s="9" t="s">
        <v>16</v>
      </c>
      <c r="L68" s="3">
        <v>1</v>
      </c>
      <c r="M68" s="3">
        <v>1</v>
      </c>
      <c r="N68" s="9" t="str">
        <f>VLOOKUP((D68*E68)-(L68*M68),'riesgo inherente-Anexo '!C2:D28,2,TRUE)</f>
        <v>Bajo</v>
      </c>
      <c r="O68" s="9" t="s">
        <v>63</v>
      </c>
      <c r="P68" s="9" t="s">
        <v>235</v>
      </c>
      <c r="Q68" s="9" t="s">
        <v>53</v>
      </c>
      <c r="R68" s="9" t="s">
        <v>232</v>
      </c>
      <c r="S68" s="4">
        <v>44926</v>
      </c>
      <c r="T68" s="9" t="s">
        <v>57</v>
      </c>
    </row>
    <row r="69" spans="1:20" ht="30.6" x14ac:dyDescent="0.35">
      <c r="A69" s="2" t="s">
        <v>188</v>
      </c>
      <c r="B69" s="2" t="s">
        <v>209</v>
      </c>
      <c r="C69" s="2" t="s">
        <v>211</v>
      </c>
      <c r="D69" s="3">
        <v>1</v>
      </c>
      <c r="E69" s="3">
        <v>1</v>
      </c>
      <c r="F69" s="2" t="str">
        <f>VLOOKUP(D69*E69,'riesgo inherente-Anexo '!C4:D28,2,TRUE)</f>
        <v>Bajo</v>
      </c>
      <c r="G69" s="54" t="s">
        <v>363</v>
      </c>
      <c r="H69" s="9" t="s">
        <v>60</v>
      </c>
      <c r="I69" s="9" t="s">
        <v>17</v>
      </c>
      <c r="J69" s="9" t="s">
        <v>15</v>
      </c>
      <c r="K69" s="9" t="s">
        <v>16</v>
      </c>
      <c r="L69" s="3">
        <v>1</v>
      </c>
      <c r="M69" s="3">
        <v>1</v>
      </c>
      <c r="N69" s="9" t="str">
        <f>VLOOKUP((D69*E69)-(L69*M69),'riesgo inherente-Anexo '!C2:D28,2,TRUE)</f>
        <v>Bajo</v>
      </c>
      <c r="O69" s="9" t="s">
        <v>63</v>
      </c>
      <c r="P69" s="9" t="s">
        <v>235</v>
      </c>
      <c r="Q69" s="9" t="s">
        <v>53</v>
      </c>
      <c r="R69" s="9" t="s">
        <v>232</v>
      </c>
      <c r="S69" s="4">
        <v>44926</v>
      </c>
      <c r="T69" s="9" t="s">
        <v>57</v>
      </c>
    </row>
    <row r="70" spans="1:20" ht="61.2" x14ac:dyDescent="0.35">
      <c r="A70" s="2" t="s">
        <v>188</v>
      </c>
      <c r="B70" s="2" t="s">
        <v>212</v>
      </c>
      <c r="C70" s="2" t="s">
        <v>213</v>
      </c>
      <c r="D70" s="3">
        <v>1</v>
      </c>
      <c r="E70" s="3">
        <v>1</v>
      </c>
      <c r="F70" s="2" t="str">
        <f>VLOOKUP(D70*E70,'riesgo inherente-Anexo '!C4:D28,2,TRUE)</f>
        <v>Bajo</v>
      </c>
      <c r="G70" s="54" t="s">
        <v>371</v>
      </c>
      <c r="H70" s="9" t="s">
        <v>60</v>
      </c>
      <c r="I70" s="9" t="s">
        <v>17</v>
      </c>
      <c r="J70" s="9" t="s">
        <v>15</v>
      </c>
      <c r="K70" s="9" t="s">
        <v>16</v>
      </c>
      <c r="L70" s="3">
        <v>1</v>
      </c>
      <c r="M70" s="3">
        <v>1</v>
      </c>
      <c r="N70" s="9" t="str">
        <f>VLOOKUP((D70*E70)-(L70*M70),'riesgo inherente-Anexo '!C2:D28,2,TRUE)</f>
        <v>Bajo</v>
      </c>
      <c r="O70" s="9" t="s">
        <v>63</v>
      </c>
      <c r="P70" s="9" t="s">
        <v>235</v>
      </c>
      <c r="Q70" s="9" t="s">
        <v>53</v>
      </c>
      <c r="R70" s="9" t="s">
        <v>232</v>
      </c>
      <c r="S70" s="4">
        <v>44926</v>
      </c>
      <c r="T70" s="9" t="s">
        <v>57</v>
      </c>
    </row>
    <row r="71" spans="1:20" ht="30.6" x14ac:dyDescent="0.35">
      <c r="A71" s="2" t="s">
        <v>188</v>
      </c>
      <c r="B71" s="2" t="s">
        <v>212</v>
      </c>
      <c r="C71" s="2" t="s">
        <v>214</v>
      </c>
      <c r="D71" s="3">
        <v>1</v>
      </c>
      <c r="E71" s="3">
        <v>1</v>
      </c>
      <c r="F71" s="2" t="str">
        <f>VLOOKUP(D71*E71,'riesgo inherente-Anexo '!C4:D28,2,TRUE)</f>
        <v>Bajo</v>
      </c>
      <c r="G71" s="54" t="s">
        <v>363</v>
      </c>
      <c r="H71" s="9" t="s">
        <v>60</v>
      </c>
      <c r="I71" s="9" t="s">
        <v>17</v>
      </c>
      <c r="J71" s="9" t="s">
        <v>15</v>
      </c>
      <c r="K71" s="9" t="s">
        <v>16</v>
      </c>
      <c r="L71" s="3">
        <v>1</v>
      </c>
      <c r="M71" s="3">
        <v>1</v>
      </c>
      <c r="N71" s="9" t="str">
        <f>VLOOKUP((D71*E71)-(L71*M71),'riesgo inherente-Anexo '!C2:D28,2,TRUE)</f>
        <v>Bajo</v>
      </c>
      <c r="O71" s="9" t="s">
        <v>63</v>
      </c>
      <c r="P71" s="9" t="s">
        <v>235</v>
      </c>
      <c r="Q71" s="9" t="s">
        <v>53</v>
      </c>
      <c r="R71" s="9" t="s">
        <v>232</v>
      </c>
      <c r="S71" s="4">
        <v>44926</v>
      </c>
      <c r="T71" s="9" t="s">
        <v>57</v>
      </c>
    </row>
    <row r="72" spans="1:20" ht="91.8" x14ac:dyDescent="0.35">
      <c r="A72" s="2" t="s">
        <v>188</v>
      </c>
      <c r="B72" s="2" t="s">
        <v>212</v>
      </c>
      <c r="C72" s="2" t="s">
        <v>215</v>
      </c>
      <c r="D72" s="3">
        <v>1</v>
      </c>
      <c r="E72" s="3">
        <v>1</v>
      </c>
      <c r="F72" s="2" t="str">
        <f>VLOOKUP(D72*E72,'riesgo inherente-Anexo '!C4:D28,2,TRUE)</f>
        <v>Bajo</v>
      </c>
      <c r="G72" s="54" t="s">
        <v>372</v>
      </c>
      <c r="H72" s="9" t="s">
        <v>60</v>
      </c>
      <c r="I72" s="9" t="s">
        <v>17</v>
      </c>
      <c r="J72" s="9" t="s">
        <v>15</v>
      </c>
      <c r="K72" s="9" t="s">
        <v>16</v>
      </c>
      <c r="L72" s="3">
        <v>1</v>
      </c>
      <c r="M72" s="3">
        <v>1</v>
      </c>
      <c r="N72" s="9" t="str">
        <f>VLOOKUP((D72*E72)-(L72*M72),'riesgo inherente-Anexo '!C2:D28,2,TRUE)</f>
        <v>Bajo</v>
      </c>
      <c r="O72" s="9" t="s">
        <v>63</v>
      </c>
      <c r="P72" s="9" t="s">
        <v>235</v>
      </c>
      <c r="Q72" s="9" t="s">
        <v>53</v>
      </c>
      <c r="R72" s="9" t="s">
        <v>232</v>
      </c>
      <c r="S72" s="4">
        <v>44926</v>
      </c>
      <c r="T72" s="9" t="s">
        <v>57</v>
      </c>
    </row>
    <row r="73" spans="1:20" x14ac:dyDescent="0.35">
      <c r="G73" s="55"/>
    </row>
    <row r="74" spans="1:20" x14ac:dyDescent="0.35">
      <c r="G74" s="55"/>
    </row>
    <row r="75" spans="1:20" x14ac:dyDescent="0.35">
      <c r="G75" s="55"/>
    </row>
    <row r="76" spans="1:20" x14ac:dyDescent="0.35">
      <c r="G76" s="55"/>
    </row>
    <row r="77" spans="1:20" x14ac:dyDescent="0.35">
      <c r="G77" s="55"/>
    </row>
    <row r="78" spans="1:20" x14ac:dyDescent="0.35">
      <c r="G78" s="55"/>
    </row>
    <row r="79" spans="1:20" x14ac:dyDescent="0.35">
      <c r="G79" s="55"/>
    </row>
    <row r="80" spans="1:20" x14ac:dyDescent="0.35">
      <c r="G80" s="55"/>
    </row>
    <row r="81" spans="7:7" x14ac:dyDescent="0.35">
      <c r="G81" s="55"/>
    </row>
    <row r="82" spans="7:7" x14ac:dyDescent="0.35">
      <c r="G82" s="55"/>
    </row>
    <row r="83" spans="7:7" x14ac:dyDescent="0.35">
      <c r="G83" s="55"/>
    </row>
    <row r="84" spans="7:7" x14ac:dyDescent="0.35">
      <c r="G84" s="55"/>
    </row>
  </sheetData>
  <sheetProtection selectLockedCells="1"/>
  <mergeCells count="6">
    <mergeCell ref="A1:C1"/>
    <mergeCell ref="R1:T1"/>
    <mergeCell ref="D1:F1"/>
    <mergeCell ref="G1:K1"/>
    <mergeCell ref="L1:N1"/>
    <mergeCell ref="O1:Q1"/>
  </mergeCells>
  <conditionalFormatting sqref="D3:F3 N6 D3:E72 L3:M72 A7:F72">
    <cfRule type="expression" dxfId="491" priority="873">
      <formula>$F3="Crítico"</formula>
    </cfRule>
    <cfRule type="expression" dxfId="490" priority="874">
      <formula>$F3="Alto"</formula>
    </cfRule>
    <cfRule type="expression" dxfId="489" priority="875">
      <formula>$F3="Moderado"</formula>
    </cfRule>
    <cfRule type="expression" dxfId="488" priority="876">
      <formula>$F3="Bajo"</formula>
    </cfRule>
  </conditionalFormatting>
  <conditionalFormatting sqref="N12 G8 G10 G14:G15 G3:H3 G19:H21 G24:H25 H26:H27 H7:H10 N25:Q27 N4:N5 N19:Q20 N3:Q3 N8:Q8 L14:M72 N69:Q72 I3:K72 N7 Q7 N10:Q10 N9 H12:H17 N14 Q14 N15:Q16 R3:T20 N17 Q17 R22:T27 N21:N23 S21:T21 H21:H24 N24:O24 Q24 R29:T72 S28:T28 N28 G28:H66 N29:Q66 O62:P72 G67:J72">
    <cfRule type="expression" dxfId="487" priority="865">
      <formula>$N3="Crítico"</formula>
    </cfRule>
    <cfRule type="expression" dxfId="486" priority="866">
      <formula>$N3="Alto"</formula>
    </cfRule>
    <cfRule type="expression" dxfId="485" priority="867">
      <formula>$N3="Moderado"</formula>
    </cfRule>
    <cfRule type="expression" dxfId="484" priority="868">
      <formula>$N3="Bajo"</formula>
    </cfRule>
  </conditionalFormatting>
  <conditionalFormatting sqref="G12">
    <cfRule type="expression" dxfId="483" priority="853">
      <formula>$N12="Crítico"</formula>
    </cfRule>
    <cfRule type="expression" dxfId="482" priority="854">
      <formula>$N12="Alto"</formula>
    </cfRule>
    <cfRule type="expression" dxfId="481" priority="855">
      <formula>$N12="Moderado"</formula>
    </cfRule>
    <cfRule type="expression" dxfId="480" priority="856">
      <formula>$N12="Bajo"</formula>
    </cfRule>
  </conditionalFormatting>
  <conditionalFormatting sqref="H17">
    <cfRule type="expression" dxfId="479" priority="845">
      <formula>$N17="Crítico"</formula>
    </cfRule>
    <cfRule type="expression" dxfId="478" priority="846">
      <formula>$N17="Alto"</formula>
    </cfRule>
    <cfRule type="expression" dxfId="477" priority="847">
      <formula>$N17="Moderado"</formula>
    </cfRule>
    <cfRule type="expression" dxfId="476" priority="848">
      <formula>$N17="Bajo"</formula>
    </cfRule>
  </conditionalFormatting>
  <conditionalFormatting sqref="G7">
    <cfRule type="expression" dxfId="475" priority="825">
      <formula>$N7="Crítico"</formula>
    </cfRule>
    <cfRule type="expression" dxfId="474" priority="826">
      <formula>$N7="Alto"</formula>
    </cfRule>
    <cfRule type="expression" dxfId="473" priority="827">
      <formula>$N7="Moderado"</formula>
    </cfRule>
    <cfRule type="expression" dxfId="472" priority="828">
      <formula>$N7="Bajo"</formula>
    </cfRule>
  </conditionalFormatting>
  <conditionalFormatting sqref="N11">
    <cfRule type="expression" dxfId="471" priority="833">
      <formula>$N11="Crítico"</formula>
    </cfRule>
    <cfRule type="expression" dxfId="470" priority="834">
      <formula>$N11="Alto"</formula>
    </cfRule>
    <cfRule type="expression" dxfId="469" priority="835">
      <formula>$N11="Moderado"</formula>
    </cfRule>
    <cfRule type="expression" dxfId="468" priority="836">
      <formula>$N11="Bajo"</formula>
    </cfRule>
  </conditionalFormatting>
  <conditionalFormatting sqref="D7:E7">
    <cfRule type="expression" dxfId="467" priority="829">
      <formula>$F7="Crítico"</formula>
    </cfRule>
    <cfRule type="expression" dxfId="466" priority="830">
      <formula>$F7="Alto"</formula>
    </cfRule>
    <cfRule type="expression" dxfId="465" priority="831">
      <formula>$F7="Moderado"</formula>
    </cfRule>
    <cfRule type="expression" dxfId="464" priority="832">
      <formula>$F7="Bajo"</formula>
    </cfRule>
  </conditionalFormatting>
  <conditionalFormatting sqref="N13">
    <cfRule type="expression" dxfId="463" priority="821">
      <formula>$N13="Crítico"</formula>
    </cfRule>
    <cfRule type="expression" dxfId="462" priority="822">
      <formula>$N13="Alto"</formula>
    </cfRule>
    <cfRule type="expression" dxfId="461" priority="823">
      <formula>$N13="Moderado"</formula>
    </cfRule>
    <cfRule type="expression" dxfId="460" priority="824">
      <formula>$N13="Bajo"</formula>
    </cfRule>
  </conditionalFormatting>
  <conditionalFormatting sqref="G9">
    <cfRule type="expression" dxfId="459" priority="789">
      <formula>$N9="Crítico"</formula>
    </cfRule>
    <cfRule type="expression" dxfId="458" priority="790">
      <formula>$N9="Alto"</formula>
    </cfRule>
    <cfRule type="expression" dxfId="457" priority="791">
      <formula>$N9="Moderado"</formula>
    </cfRule>
    <cfRule type="expression" dxfId="456" priority="792">
      <formula>$N9="Bajo"</formula>
    </cfRule>
  </conditionalFormatting>
  <conditionalFormatting sqref="G23:H23">
    <cfRule type="expression" dxfId="455" priority="805">
      <formula>$N23="Crítico"</formula>
    </cfRule>
    <cfRule type="expression" dxfId="454" priority="806">
      <formula>$N23="Alto"</formula>
    </cfRule>
    <cfRule type="expression" dxfId="453" priority="807">
      <formula>$N23="Moderado"</formula>
    </cfRule>
    <cfRule type="expression" dxfId="452" priority="808">
      <formula>$N23="Bajo"</formula>
    </cfRule>
  </conditionalFormatting>
  <conditionalFormatting sqref="G16">
    <cfRule type="expression" dxfId="451" priority="785">
      <formula>$N16="Crítico"</formula>
    </cfRule>
    <cfRule type="expression" dxfId="450" priority="786">
      <formula>$N16="Alto"</formula>
    </cfRule>
    <cfRule type="expression" dxfId="449" priority="787">
      <formula>$N16="Moderado"</formula>
    </cfRule>
    <cfRule type="expression" dxfId="448" priority="788">
      <formula>$N16="Bajo"</formula>
    </cfRule>
  </conditionalFormatting>
  <conditionalFormatting sqref="N18">
    <cfRule type="expression" dxfId="447" priority="781">
      <formula>$N18="Crítico"</formula>
    </cfRule>
    <cfRule type="expression" dxfId="446" priority="782">
      <formula>$N18="Alto"</formula>
    </cfRule>
    <cfRule type="expression" dxfId="445" priority="783">
      <formula>$N18="Moderado"</formula>
    </cfRule>
    <cfRule type="expression" dxfId="444" priority="784">
      <formula>$N18="Bajo"</formula>
    </cfRule>
  </conditionalFormatting>
  <conditionalFormatting sqref="L7:M7">
    <cfRule type="expression" dxfId="443" priority="633">
      <formula>$F7="Crítico"</formula>
    </cfRule>
    <cfRule type="expression" dxfId="442" priority="634">
      <formula>$F7="Alto"</formula>
    </cfRule>
    <cfRule type="expression" dxfId="441" priority="635">
      <formula>$F7="Moderado"</formula>
    </cfRule>
    <cfRule type="expression" dxfId="440" priority="636">
      <formula>$F7="Bajo"</formula>
    </cfRule>
  </conditionalFormatting>
  <conditionalFormatting sqref="D4:E4">
    <cfRule type="expression" dxfId="439" priority="609">
      <formula>$F4="Crítico"</formula>
    </cfRule>
    <cfRule type="expression" dxfId="438" priority="610">
      <formula>$F4="Alto"</formula>
    </cfRule>
    <cfRule type="expression" dxfId="437" priority="611">
      <formula>$F4="Moderado"</formula>
    </cfRule>
    <cfRule type="expression" dxfId="436" priority="612">
      <formula>$F4="Bajo"</formula>
    </cfRule>
  </conditionalFormatting>
  <conditionalFormatting sqref="D4:E4">
    <cfRule type="expression" dxfId="435" priority="613">
      <formula>$F4="Crítico"</formula>
    </cfRule>
    <cfRule type="expression" dxfId="434" priority="614">
      <formula>$F4="Alto"</formula>
    </cfRule>
    <cfRule type="expression" dxfId="433" priority="615">
      <formula>$F4="Moderado"</formula>
    </cfRule>
    <cfRule type="expression" dxfId="432" priority="616">
      <formula>$F4="Bajo"</formula>
    </cfRule>
  </conditionalFormatting>
  <conditionalFormatting sqref="G4">
    <cfRule type="expression" dxfId="431" priority="605">
      <formula>$N4="Crítico"</formula>
    </cfRule>
    <cfRule type="expression" dxfId="430" priority="606">
      <formula>$N4="Alto"</formula>
    </cfRule>
    <cfRule type="expression" dxfId="429" priority="607">
      <formula>$N4="Moderado"</formula>
    </cfRule>
    <cfRule type="expression" dxfId="428" priority="608">
      <formula>$N4="Bajo"</formula>
    </cfRule>
  </conditionalFormatting>
  <conditionalFormatting sqref="L4:M4">
    <cfRule type="expression" dxfId="427" priority="593">
      <formula>$F4="Crítico"</formula>
    </cfRule>
    <cfRule type="expression" dxfId="426" priority="594">
      <formula>$F4="Alto"</formula>
    </cfRule>
    <cfRule type="expression" dxfId="425" priority="595">
      <formula>$F4="Moderado"</formula>
    </cfRule>
    <cfRule type="expression" dxfId="424" priority="596">
      <formula>$F4="Bajo"</formula>
    </cfRule>
  </conditionalFormatting>
  <conditionalFormatting sqref="L4:M4">
    <cfRule type="expression" dxfId="423" priority="589">
      <formula>$F4="Crítico"</formula>
    </cfRule>
    <cfRule type="expression" dxfId="422" priority="590">
      <formula>$F4="Alto"</formula>
    </cfRule>
    <cfRule type="expression" dxfId="421" priority="591">
      <formula>$F4="Moderado"</formula>
    </cfRule>
    <cfRule type="expression" dxfId="420" priority="592">
      <formula>$F4="Bajo"</formula>
    </cfRule>
  </conditionalFormatting>
  <conditionalFormatting sqref="F4">
    <cfRule type="expression" dxfId="419" priority="585">
      <formula>$F4="Crítico"</formula>
    </cfRule>
    <cfRule type="expression" dxfId="418" priority="586">
      <formula>$F4="Alto"</formula>
    </cfRule>
    <cfRule type="expression" dxfId="417" priority="587">
      <formula>$F4="Moderado"</formula>
    </cfRule>
    <cfRule type="expression" dxfId="416" priority="588">
      <formula>$F4="Bajo"</formula>
    </cfRule>
  </conditionalFormatting>
  <conditionalFormatting sqref="I4">
    <cfRule type="expression" dxfId="415" priority="577">
      <formula>$N4="Crítico"</formula>
    </cfRule>
    <cfRule type="expression" dxfId="414" priority="578">
      <formula>$N4="Alto"</formula>
    </cfRule>
    <cfRule type="expression" dxfId="413" priority="579">
      <formula>$N4="Moderado"</formula>
    </cfRule>
    <cfRule type="expression" dxfId="412" priority="580">
      <formula>$N4="Bajo"</formula>
    </cfRule>
  </conditionalFormatting>
  <conditionalFormatting sqref="J4">
    <cfRule type="expression" dxfId="411" priority="581">
      <formula>$N4="Crítico"</formula>
    </cfRule>
    <cfRule type="expression" dxfId="410" priority="582">
      <formula>$N4="Alto"</formula>
    </cfRule>
    <cfRule type="expression" dxfId="409" priority="583">
      <formula>$N4="Moderado"</formula>
    </cfRule>
    <cfRule type="expression" dxfId="408" priority="584">
      <formula>$N4="Bajo"</formula>
    </cfRule>
  </conditionalFormatting>
  <conditionalFormatting sqref="G6:H6">
    <cfRule type="expression" dxfId="407" priority="433">
      <formula>$F6="Crítico"</formula>
    </cfRule>
    <cfRule type="expression" dxfId="406" priority="434">
      <formula>$F6="Alto"</formula>
    </cfRule>
    <cfRule type="expression" dxfId="405" priority="435">
      <formula>$F6="Moderado"</formula>
    </cfRule>
    <cfRule type="expression" dxfId="404" priority="436">
      <formula>$F6="Bajo"</formula>
    </cfRule>
  </conditionalFormatting>
  <conditionalFormatting sqref="K4:K5">
    <cfRule type="expression" dxfId="403" priority="517">
      <formula>$N4="Crítico"</formula>
    </cfRule>
    <cfRule type="expression" dxfId="402" priority="518">
      <formula>$N4="Alto"</formula>
    </cfRule>
    <cfRule type="expression" dxfId="401" priority="519">
      <formula>$N4="Moderado"</formula>
    </cfRule>
    <cfRule type="expression" dxfId="400" priority="520">
      <formula>$N4="Bajo"</formula>
    </cfRule>
  </conditionalFormatting>
  <conditionalFormatting sqref="K67">
    <cfRule type="expression" dxfId="399" priority="505">
      <formula>$N67="Crítico"</formula>
    </cfRule>
    <cfRule type="expression" dxfId="398" priority="506">
      <formula>$N67="Alto"</formula>
    </cfRule>
    <cfRule type="expression" dxfId="397" priority="507">
      <formula>$N67="Moderado"</formula>
    </cfRule>
    <cfRule type="expression" dxfId="396" priority="508">
      <formula>$N67="Bajo"</formula>
    </cfRule>
  </conditionalFormatting>
  <conditionalFormatting sqref="K68">
    <cfRule type="expression" dxfId="395" priority="493">
      <formula>$N68="Crítico"</formula>
    </cfRule>
    <cfRule type="expression" dxfId="394" priority="494">
      <formula>$N68="Alto"</formula>
    </cfRule>
    <cfRule type="expression" dxfId="393" priority="495">
      <formula>$N68="Moderado"</formula>
    </cfRule>
    <cfRule type="expression" dxfId="392" priority="496">
      <formula>$N68="Bajo"</formula>
    </cfRule>
  </conditionalFormatting>
  <conditionalFormatting sqref="D5:E5">
    <cfRule type="expression" dxfId="391" priority="561">
      <formula>$F5="Crítico"</formula>
    </cfRule>
    <cfRule type="expression" dxfId="390" priority="562">
      <formula>$F5="Alto"</formula>
    </cfRule>
    <cfRule type="expression" dxfId="389" priority="563">
      <formula>$F5="Moderado"</formula>
    </cfRule>
    <cfRule type="expression" dxfId="388" priority="564">
      <formula>$F5="Bajo"</formula>
    </cfRule>
  </conditionalFormatting>
  <conditionalFormatting sqref="D5:E5">
    <cfRule type="expression" dxfId="387" priority="565">
      <formula>$F5="Crítico"</formula>
    </cfRule>
    <cfRule type="expression" dxfId="386" priority="566">
      <formula>$F5="Alto"</formula>
    </cfRule>
    <cfRule type="expression" dxfId="385" priority="567">
      <formula>$F5="Moderado"</formula>
    </cfRule>
    <cfRule type="expression" dxfId="384" priority="568">
      <formula>$F5="Bajo"</formula>
    </cfRule>
  </conditionalFormatting>
  <conditionalFormatting sqref="G5">
    <cfRule type="expression" dxfId="383" priority="557">
      <formula>$N5="Crítico"</formula>
    </cfRule>
    <cfRule type="expression" dxfId="382" priority="558">
      <formula>$N5="Alto"</formula>
    </cfRule>
    <cfRule type="expression" dxfId="381" priority="559">
      <formula>$N5="Moderado"</formula>
    </cfRule>
    <cfRule type="expression" dxfId="380" priority="560">
      <formula>$N5="Bajo"</formula>
    </cfRule>
  </conditionalFormatting>
  <conditionalFormatting sqref="L5:M5">
    <cfRule type="expression" dxfId="379" priority="545">
      <formula>$F5="Crítico"</formula>
    </cfRule>
    <cfRule type="expression" dxfId="378" priority="546">
      <formula>$F5="Alto"</formula>
    </cfRule>
    <cfRule type="expression" dxfId="377" priority="547">
      <formula>$F5="Moderado"</formula>
    </cfRule>
    <cfRule type="expression" dxfId="376" priority="548">
      <formula>$F5="Bajo"</formula>
    </cfRule>
  </conditionalFormatting>
  <conditionalFormatting sqref="L5:M5">
    <cfRule type="expression" dxfId="375" priority="541">
      <formula>$F5="Crítico"</formula>
    </cfRule>
    <cfRule type="expression" dxfId="374" priority="542">
      <formula>$F5="Alto"</formula>
    </cfRule>
    <cfRule type="expression" dxfId="373" priority="543">
      <formula>$F5="Moderado"</formula>
    </cfRule>
    <cfRule type="expression" dxfId="372" priority="544">
      <formula>$F5="Bajo"</formula>
    </cfRule>
  </conditionalFormatting>
  <conditionalFormatting sqref="E6">
    <cfRule type="expression" dxfId="371" priority="461">
      <formula>$F6="Crítico"</formula>
    </cfRule>
    <cfRule type="expression" dxfId="370" priority="462">
      <formula>$F6="Alto"</formula>
    </cfRule>
    <cfRule type="expression" dxfId="369" priority="463">
      <formula>$F6="Moderado"</formula>
    </cfRule>
    <cfRule type="expression" dxfId="368" priority="464">
      <formula>$F6="Bajo"</formula>
    </cfRule>
  </conditionalFormatting>
  <conditionalFormatting sqref="F5">
    <cfRule type="expression" dxfId="367" priority="537">
      <formula>$F5="Crítico"</formula>
    </cfRule>
    <cfRule type="expression" dxfId="366" priority="538">
      <formula>$F5="Alto"</formula>
    </cfRule>
    <cfRule type="expression" dxfId="365" priority="539">
      <formula>$F5="Moderado"</formula>
    </cfRule>
    <cfRule type="expression" dxfId="364" priority="540">
      <formula>$F5="Bajo"</formula>
    </cfRule>
  </conditionalFormatting>
  <conditionalFormatting sqref="I5">
    <cfRule type="expression" dxfId="363" priority="529">
      <formula>$N5="Crítico"</formula>
    </cfRule>
    <cfRule type="expression" dxfId="362" priority="530">
      <formula>$N5="Alto"</formula>
    </cfRule>
    <cfRule type="expression" dxfId="361" priority="531">
      <formula>$N5="Moderado"</formula>
    </cfRule>
    <cfRule type="expression" dxfId="360" priority="532">
      <formula>$N5="Bajo"</formula>
    </cfRule>
  </conditionalFormatting>
  <conditionalFormatting sqref="J5">
    <cfRule type="expression" dxfId="359" priority="533">
      <formula>$N5="Crítico"</formula>
    </cfRule>
    <cfRule type="expression" dxfId="358" priority="534">
      <formula>$N5="Alto"</formula>
    </cfRule>
    <cfRule type="expression" dxfId="357" priority="535">
      <formula>$N5="Moderado"</formula>
    </cfRule>
    <cfRule type="expression" dxfId="356" priority="536">
      <formula>$N5="Bajo"</formula>
    </cfRule>
  </conditionalFormatting>
  <conditionalFormatting sqref="H4:H5">
    <cfRule type="expression" dxfId="355" priority="521">
      <formula>$N4="Crítico"</formula>
    </cfRule>
    <cfRule type="expression" dxfId="354" priority="522">
      <formula>$N4="Alto"</formula>
    </cfRule>
    <cfRule type="expression" dxfId="353" priority="523">
      <formula>$N4="Moderado"</formula>
    </cfRule>
    <cfRule type="expression" dxfId="352" priority="524">
      <formula>$N4="Bajo"</formula>
    </cfRule>
  </conditionalFormatting>
  <conditionalFormatting sqref="N67">
    <cfRule type="expression" dxfId="351" priority="509">
      <formula>$N67="Crítico"</formula>
    </cfRule>
    <cfRule type="expression" dxfId="350" priority="510">
      <formula>$N67="Alto"</formula>
    </cfRule>
    <cfRule type="expression" dxfId="349" priority="511">
      <formula>$N67="Moderado"</formula>
    </cfRule>
    <cfRule type="expression" dxfId="348" priority="512">
      <formula>$N67="Bajo"</formula>
    </cfRule>
  </conditionalFormatting>
  <conditionalFormatting sqref="N68">
    <cfRule type="expression" dxfId="347" priority="497">
      <formula>$N68="Crítico"</formula>
    </cfRule>
    <cfRule type="expression" dxfId="346" priority="498">
      <formula>$N68="Alto"</formula>
    </cfRule>
    <cfRule type="expression" dxfId="345" priority="499">
      <formula>$N68="Moderado"</formula>
    </cfRule>
    <cfRule type="expression" dxfId="344" priority="500">
      <formula>$N68="Bajo"</formula>
    </cfRule>
  </conditionalFormatting>
  <conditionalFormatting sqref="M6">
    <cfRule type="expression" dxfId="343" priority="481">
      <formula>$F6="Crítico"</formula>
    </cfRule>
    <cfRule type="expression" dxfId="342" priority="482">
      <formula>$F6="Alto"</formula>
    </cfRule>
    <cfRule type="expression" dxfId="341" priority="483">
      <formula>$F6="Moderado"</formula>
    </cfRule>
    <cfRule type="expression" dxfId="340" priority="484">
      <formula>$F6="Bajo"</formula>
    </cfRule>
  </conditionalFormatting>
  <conditionalFormatting sqref="J6:K6">
    <cfRule type="expression" dxfId="339" priority="477">
      <formula>$F6="Crítico"</formula>
    </cfRule>
    <cfRule type="expression" dxfId="338" priority="478">
      <formula>$F6="Alto"</formula>
    </cfRule>
    <cfRule type="expression" dxfId="337" priority="479">
      <formula>$F6="Moderado"</formula>
    </cfRule>
    <cfRule type="expression" dxfId="336" priority="480">
      <formula>$F6="Bajo"</formula>
    </cfRule>
  </conditionalFormatting>
  <conditionalFormatting sqref="L6">
    <cfRule type="expression" dxfId="335" priority="469">
      <formula>$F6="Crítico"</formula>
    </cfRule>
    <cfRule type="expression" dxfId="334" priority="470">
      <formula>$F6="Alto"</formula>
    </cfRule>
    <cfRule type="expression" dxfId="333" priority="471">
      <formula>$F6="Moderado"</formula>
    </cfRule>
    <cfRule type="expression" dxfId="332" priority="472">
      <formula>$F6="Bajo"</formula>
    </cfRule>
  </conditionalFormatting>
  <conditionalFormatting sqref="E6">
    <cfRule type="expression" dxfId="331" priority="465">
      <formula>$F6="Crítico"</formula>
    </cfRule>
    <cfRule type="expression" dxfId="330" priority="466">
      <formula>$F6="Alto"</formula>
    </cfRule>
    <cfRule type="expression" dxfId="329" priority="467">
      <formula>$F6="Moderado"</formula>
    </cfRule>
    <cfRule type="expression" dxfId="328" priority="468">
      <formula>$F6="Bajo"</formula>
    </cfRule>
  </conditionalFormatting>
  <conditionalFormatting sqref="F6">
    <cfRule type="expression" dxfId="327" priority="457">
      <formula>$F6="Crítico"</formula>
    </cfRule>
    <cfRule type="expression" dxfId="326" priority="458">
      <formula>$F6="Alto"</formula>
    </cfRule>
    <cfRule type="expression" dxfId="325" priority="459">
      <formula>$F6="Moderado"</formula>
    </cfRule>
    <cfRule type="expression" dxfId="324" priority="460">
      <formula>$F6="Bajo"</formula>
    </cfRule>
  </conditionalFormatting>
  <conditionalFormatting sqref="I6">
    <cfRule type="expression" dxfId="323" priority="437">
      <formula>$F6="Crítico"</formula>
    </cfRule>
    <cfRule type="expression" dxfId="322" priority="438">
      <formula>$F6="Alto"</formula>
    </cfRule>
    <cfRule type="expression" dxfId="321" priority="439">
      <formula>$F6="Moderado"</formula>
    </cfRule>
    <cfRule type="expression" dxfId="320" priority="440">
      <formula>$F6="Bajo"</formula>
    </cfRule>
  </conditionalFormatting>
  <conditionalFormatting sqref="L12:M12">
    <cfRule type="expression" dxfId="319" priority="417">
      <formula>$N12="Crítico"</formula>
    </cfRule>
    <cfRule type="expression" dxfId="318" priority="418">
      <formula>$N12="Alto"</formula>
    </cfRule>
    <cfRule type="expression" dxfId="317" priority="419">
      <formula>$N12="Moderado"</formula>
    </cfRule>
    <cfRule type="expression" dxfId="316" priority="420">
      <formula>$N12="Bajo"</formula>
    </cfRule>
  </conditionalFormatting>
  <conditionalFormatting sqref="G13">
    <cfRule type="expression" dxfId="315" priority="413">
      <formula>$N13="Crítico"</formula>
    </cfRule>
    <cfRule type="expression" dxfId="314" priority="414">
      <formula>$N13="Alto"</formula>
    </cfRule>
    <cfRule type="expression" dxfId="313" priority="415">
      <formula>$N13="Moderado"</formula>
    </cfRule>
    <cfRule type="expression" dxfId="312" priority="416">
      <formula>$N13="Bajo"</formula>
    </cfRule>
  </conditionalFormatting>
  <conditionalFormatting sqref="L13:M13">
    <cfRule type="expression" dxfId="311" priority="409">
      <formula>$N13="Crítico"</formula>
    </cfRule>
    <cfRule type="expression" dxfId="310" priority="410">
      <formula>$N13="Alto"</formula>
    </cfRule>
    <cfRule type="expression" dxfId="309" priority="411">
      <formula>$N13="Moderado"</formula>
    </cfRule>
    <cfRule type="expression" dxfId="308" priority="412">
      <formula>$N13="Bajo"</formula>
    </cfRule>
  </conditionalFormatting>
  <conditionalFormatting sqref="G22">
    <cfRule type="expression" dxfId="307" priority="397">
      <formula>$N22="Crítico"</formula>
    </cfRule>
    <cfRule type="expression" dxfId="306" priority="398">
      <formula>$N22="Alto"</formula>
    </cfRule>
    <cfRule type="expression" dxfId="305" priority="399">
      <formula>$N22="Moderado"</formula>
    </cfRule>
    <cfRule type="expression" dxfId="304" priority="400">
      <formula>$N22="Bajo"</formula>
    </cfRule>
  </conditionalFormatting>
  <conditionalFormatting sqref="T4">
    <cfRule type="expression" dxfId="303" priority="153">
      <formula>$N4="Crítico"</formula>
    </cfRule>
    <cfRule type="expression" dxfId="302" priority="154">
      <formula>$N4="Alto"</formula>
    </cfRule>
    <cfRule type="expression" dxfId="301" priority="155">
      <formula>$N4="Moderado"</formula>
    </cfRule>
    <cfRule type="expression" dxfId="300" priority="156">
      <formula>$N4="Bajo"</formula>
    </cfRule>
  </conditionalFormatting>
  <conditionalFormatting sqref="T5">
    <cfRule type="expression" dxfId="299" priority="149">
      <formula>$N5="Crítico"</formula>
    </cfRule>
    <cfRule type="expression" dxfId="298" priority="150">
      <formula>$N5="Alto"</formula>
    </cfRule>
    <cfRule type="expression" dxfId="297" priority="151">
      <formula>$N5="Moderado"</formula>
    </cfRule>
    <cfRule type="expression" dxfId="296" priority="152">
      <formula>$N5="Bajo"</formula>
    </cfRule>
  </conditionalFormatting>
  <conditionalFormatting sqref="O67">
    <cfRule type="expression" dxfId="295" priority="345">
      <formula>$N67="Crítico"</formula>
    </cfRule>
    <cfRule type="expression" dxfId="294" priority="346">
      <formula>$N67="Alto"</formula>
    </cfRule>
    <cfRule type="expression" dxfId="293" priority="347">
      <formula>$N67="Moderado"</formula>
    </cfRule>
    <cfRule type="expression" dxfId="292" priority="348">
      <formula>$N67="Bajo"</formula>
    </cfRule>
  </conditionalFormatting>
  <conditionalFormatting sqref="T6">
    <cfRule type="expression" dxfId="291" priority="137">
      <formula>$F6="Crítico"</formula>
    </cfRule>
    <cfRule type="expression" dxfId="290" priority="138">
      <formula>$F6="Alto"</formula>
    </cfRule>
    <cfRule type="expression" dxfId="289" priority="139">
      <formula>$F6="Moderado"</formula>
    </cfRule>
    <cfRule type="expression" dxfId="288" priority="140">
      <formula>$F6="Bajo"</formula>
    </cfRule>
  </conditionalFormatting>
  <conditionalFormatting sqref="O13">
    <cfRule type="expression" dxfId="287" priority="365">
      <formula>$N13="Crítico"</formula>
    </cfRule>
    <cfRule type="expression" dxfId="286" priority="366">
      <formula>$N13="Alto"</formula>
    </cfRule>
    <cfRule type="expression" dxfId="285" priority="367">
      <formula>$N13="Moderado"</formula>
    </cfRule>
    <cfRule type="expression" dxfId="284" priority="368">
      <formula>$N13="Bajo"</formula>
    </cfRule>
  </conditionalFormatting>
  <conditionalFormatting sqref="O22:O23">
    <cfRule type="expression" dxfId="283" priority="361">
      <formula>$N22="Crítico"</formula>
    </cfRule>
    <cfRule type="expression" dxfId="282" priority="362">
      <formula>$N22="Alto"</formula>
    </cfRule>
    <cfRule type="expression" dxfId="281" priority="363">
      <formula>$N22="Moderado"</formula>
    </cfRule>
    <cfRule type="expression" dxfId="280" priority="364">
      <formula>$N22="Bajo"</formula>
    </cfRule>
  </conditionalFormatting>
  <conditionalFormatting sqref="O4">
    <cfRule type="expression" dxfId="279" priority="353">
      <formula>$N4="Crítico"</formula>
    </cfRule>
    <cfRule type="expression" dxfId="278" priority="354">
      <formula>$N4="Alto"</formula>
    </cfRule>
    <cfRule type="expression" dxfId="277" priority="355">
      <formula>$N4="Moderado"</formula>
    </cfRule>
    <cfRule type="expression" dxfId="276" priority="356">
      <formula>$N4="Bajo"</formula>
    </cfRule>
  </conditionalFormatting>
  <conditionalFormatting sqref="O68">
    <cfRule type="expression" dxfId="275" priority="341">
      <formula>$N68="Crítico"</formula>
    </cfRule>
    <cfRule type="expression" dxfId="274" priority="342">
      <formula>$N68="Alto"</formula>
    </cfRule>
    <cfRule type="expression" dxfId="273" priority="343">
      <formula>$N68="Moderado"</formula>
    </cfRule>
    <cfRule type="expression" dxfId="272" priority="344">
      <formula>$N68="Bajo"</formula>
    </cfRule>
  </conditionalFormatting>
  <conditionalFormatting sqref="P13">
    <cfRule type="expression" dxfId="271" priority="325">
      <formula>$N13="Crítico"</formula>
    </cfRule>
    <cfRule type="expression" dxfId="270" priority="326">
      <formula>$N13="Alto"</formula>
    </cfRule>
    <cfRule type="expression" dxfId="269" priority="327">
      <formula>$N13="Moderado"</formula>
    </cfRule>
    <cfRule type="expression" dxfId="268" priority="328">
      <formula>$N13="Bajo"</formula>
    </cfRule>
  </conditionalFormatting>
  <conditionalFormatting sqref="P22:P23">
    <cfRule type="expression" dxfId="267" priority="321">
      <formula>$N22="Crítico"</formula>
    </cfRule>
    <cfRule type="expression" dxfId="266" priority="322">
      <formula>$N22="Alto"</formula>
    </cfRule>
    <cfRule type="expression" dxfId="265" priority="323">
      <formula>$N22="Moderado"</formula>
    </cfRule>
    <cfRule type="expression" dxfId="264" priority="324">
      <formula>$N22="Bajo"</formula>
    </cfRule>
  </conditionalFormatting>
  <conditionalFormatting sqref="P4">
    <cfRule type="expression" dxfId="263" priority="313">
      <formula>$N4="Crítico"</formula>
    </cfRule>
    <cfRule type="expression" dxfId="262" priority="314">
      <formula>$N4="Alto"</formula>
    </cfRule>
    <cfRule type="expression" dxfId="261" priority="315">
      <formula>$N4="Moderado"</formula>
    </cfRule>
    <cfRule type="expression" dxfId="260" priority="316">
      <formula>$N4="Bajo"</formula>
    </cfRule>
  </conditionalFormatting>
  <conditionalFormatting sqref="P67">
    <cfRule type="expression" dxfId="259" priority="305">
      <formula>$N67="Crítico"</formula>
    </cfRule>
    <cfRule type="expression" dxfId="258" priority="306">
      <formula>$N67="Alto"</formula>
    </cfRule>
    <cfRule type="expression" dxfId="257" priority="307">
      <formula>$N67="Moderado"</formula>
    </cfRule>
    <cfRule type="expression" dxfId="256" priority="308">
      <formula>$N67="Bajo"</formula>
    </cfRule>
  </conditionalFormatting>
  <conditionalFormatting sqref="P68">
    <cfRule type="expression" dxfId="255" priority="301">
      <formula>$N68="Crítico"</formula>
    </cfRule>
    <cfRule type="expression" dxfId="254" priority="302">
      <formula>$N68="Alto"</formula>
    </cfRule>
    <cfRule type="expression" dxfId="253" priority="303">
      <formula>$N68="Moderado"</formula>
    </cfRule>
    <cfRule type="expression" dxfId="252" priority="304">
      <formula>$N68="Bajo"</formula>
    </cfRule>
  </conditionalFormatting>
  <conditionalFormatting sqref="Q12">
    <cfRule type="expression" dxfId="251" priority="293">
      <formula>$N12="Crítico"</formula>
    </cfRule>
    <cfRule type="expression" dxfId="250" priority="294">
      <formula>$N12="Alto"</formula>
    </cfRule>
    <cfRule type="expression" dxfId="249" priority="295">
      <formula>$N12="Moderado"</formula>
    </cfRule>
    <cfRule type="expression" dxfId="248" priority="296">
      <formula>$N12="Bajo"</formula>
    </cfRule>
  </conditionalFormatting>
  <conditionalFormatting sqref="Q11">
    <cfRule type="expression" dxfId="247" priority="289">
      <formula>$N11="Crítico"</formula>
    </cfRule>
    <cfRule type="expression" dxfId="246" priority="290">
      <formula>$N11="Alto"</formula>
    </cfRule>
    <cfRule type="expression" dxfId="245" priority="291">
      <formula>$N11="Moderado"</formula>
    </cfRule>
    <cfRule type="expression" dxfId="244" priority="292">
      <formula>$N11="Bajo"</formula>
    </cfRule>
  </conditionalFormatting>
  <conditionalFormatting sqref="Q13">
    <cfRule type="expression" dxfId="243" priority="285">
      <formula>$N13="Crítico"</formula>
    </cfRule>
    <cfRule type="expression" dxfId="242" priority="286">
      <formula>$N13="Alto"</formula>
    </cfRule>
    <cfRule type="expression" dxfId="241" priority="287">
      <formula>$N13="Moderado"</formula>
    </cfRule>
    <cfRule type="expression" dxfId="240" priority="288">
      <formula>$N13="Bajo"</formula>
    </cfRule>
  </conditionalFormatting>
  <conditionalFormatting sqref="Q22:Q23">
    <cfRule type="expression" dxfId="239" priority="281">
      <formula>$N22="Crítico"</formula>
    </cfRule>
    <cfRule type="expression" dxfId="238" priority="282">
      <formula>$N22="Alto"</formula>
    </cfRule>
    <cfRule type="expression" dxfId="237" priority="283">
      <formula>$N22="Moderado"</formula>
    </cfRule>
    <cfRule type="expression" dxfId="236" priority="284">
      <formula>$N22="Bajo"</formula>
    </cfRule>
  </conditionalFormatting>
  <conditionalFormatting sqref="Q4">
    <cfRule type="expression" dxfId="235" priority="273">
      <formula>$N4="Crítico"</formula>
    </cfRule>
    <cfRule type="expression" dxfId="234" priority="274">
      <formula>$N4="Alto"</formula>
    </cfRule>
    <cfRule type="expression" dxfId="233" priority="275">
      <formula>$N4="Moderado"</formula>
    </cfRule>
    <cfRule type="expression" dxfId="232" priority="276">
      <formula>$N4="Bajo"</formula>
    </cfRule>
  </conditionalFormatting>
  <conditionalFormatting sqref="Q5">
    <cfRule type="expression" dxfId="231" priority="269">
      <formula>$N5="Crítico"</formula>
    </cfRule>
    <cfRule type="expression" dxfId="230" priority="270">
      <formula>$N5="Alto"</formula>
    </cfRule>
    <cfRule type="expression" dxfId="229" priority="271">
      <formula>$N5="Moderado"</formula>
    </cfRule>
    <cfRule type="expression" dxfId="228" priority="272">
      <formula>$N5="Bajo"</formula>
    </cfRule>
  </conditionalFormatting>
  <conditionalFormatting sqref="Q67">
    <cfRule type="expression" dxfId="227" priority="265">
      <formula>$N67="Crítico"</formula>
    </cfRule>
    <cfRule type="expression" dxfId="226" priority="266">
      <formula>$N67="Alto"</formula>
    </cfRule>
    <cfRule type="expression" dxfId="225" priority="267">
      <formula>$N67="Moderado"</formula>
    </cfRule>
    <cfRule type="expression" dxfId="224" priority="268">
      <formula>$N67="Bajo"</formula>
    </cfRule>
  </conditionalFormatting>
  <conditionalFormatting sqref="Q68">
    <cfRule type="expression" dxfId="223" priority="261">
      <formula>$N68="Crítico"</formula>
    </cfRule>
    <cfRule type="expression" dxfId="222" priority="262">
      <formula>$N68="Alto"</formula>
    </cfRule>
    <cfRule type="expression" dxfId="221" priority="263">
      <formula>$N68="Moderado"</formula>
    </cfRule>
    <cfRule type="expression" dxfId="220" priority="264">
      <formula>$N68="Bajo"</formula>
    </cfRule>
  </conditionalFormatting>
  <conditionalFormatting sqref="Q6">
    <cfRule type="expression" dxfId="219" priority="257">
      <formula>$F6="Crítico"</formula>
    </cfRule>
    <cfRule type="expression" dxfId="218" priority="258">
      <formula>$F6="Alto"</formula>
    </cfRule>
    <cfRule type="expression" dxfId="217" priority="259">
      <formula>$F6="Moderado"</formula>
    </cfRule>
    <cfRule type="expression" dxfId="216" priority="260">
      <formula>$F6="Bajo"</formula>
    </cfRule>
  </conditionalFormatting>
  <conditionalFormatting sqref="R11">
    <cfRule type="expression" dxfId="215" priority="249">
      <formula>$N11="Crítico"</formula>
    </cfRule>
    <cfRule type="expression" dxfId="214" priority="250">
      <formula>$N11="Alto"</formula>
    </cfRule>
    <cfRule type="expression" dxfId="213" priority="251">
      <formula>$N11="Moderado"</formula>
    </cfRule>
    <cfRule type="expression" dxfId="212" priority="252">
      <formula>$N11="Bajo"</formula>
    </cfRule>
  </conditionalFormatting>
  <conditionalFormatting sqref="R13">
    <cfRule type="expression" dxfId="211" priority="245">
      <formula>$N13="Crítico"</formula>
    </cfRule>
    <cfRule type="expression" dxfId="210" priority="246">
      <formula>$N13="Alto"</formula>
    </cfRule>
    <cfRule type="expression" dxfId="209" priority="247">
      <formula>$N13="Moderado"</formula>
    </cfRule>
    <cfRule type="expression" dxfId="208" priority="248">
      <formula>$N13="Bajo"</formula>
    </cfRule>
  </conditionalFormatting>
  <conditionalFormatting sqref="R22:R23">
    <cfRule type="expression" dxfId="207" priority="241">
      <formula>$N22="Crítico"</formula>
    </cfRule>
    <cfRule type="expression" dxfId="206" priority="242">
      <formula>$N22="Alto"</formula>
    </cfRule>
    <cfRule type="expression" dxfId="205" priority="243">
      <formula>$N22="Moderado"</formula>
    </cfRule>
    <cfRule type="expression" dxfId="204" priority="244">
      <formula>$N22="Bajo"</formula>
    </cfRule>
  </conditionalFormatting>
  <conditionalFormatting sqref="R18">
    <cfRule type="expression" dxfId="203" priority="237">
      <formula>$N18="Crítico"</formula>
    </cfRule>
    <cfRule type="expression" dxfId="202" priority="238">
      <formula>$N18="Alto"</formula>
    </cfRule>
    <cfRule type="expression" dxfId="201" priority="239">
      <formula>$N18="Moderado"</formula>
    </cfRule>
    <cfRule type="expression" dxfId="200" priority="240">
      <formula>$N18="Bajo"</formula>
    </cfRule>
  </conditionalFormatting>
  <conditionalFormatting sqref="R4">
    <cfRule type="expression" dxfId="199" priority="233">
      <formula>$N4="Crítico"</formula>
    </cfRule>
    <cfRule type="expression" dxfId="198" priority="234">
      <formula>$N4="Alto"</formula>
    </cfRule>
    <cfRule type="expression" dxfId="197" priority="235">
      <formula>$N4="Moderado"</formula>
    </cfRule>
    <cfRule type="expression" dxfId="196" priority="236">
      <formula>$N4="Bajo"</formula>
    </cfRule>
  </conditionalFormatting>
  <conditionalFormatting sqref="R5">
    <cfRule type="expression" dxfId="195" priority="229">
      <formula>$N5="Crítico"</formula>
    </cfRule>
    <cfRule type="expression" dxfId="194" priority="230">
      <formula>$N5="Alto"</formula>
    </cfRule>
    <cfRule type="expression" dxfId="193" priority="231">
      <formula>$N5="Moderado"</formula>
    </cfRule>
    <cfRule type="expression" dxfId="192" priority="232">
      <formula>$N5="Bajo"</formula>
    </cfRule>
  </conditionalFormatting>
  <conditionalFormatting sqref="R67">
    <cfRule type="expression" dxfId="191" priority="225">
      <formula>$N67="Crítico"</formula>
    </cfRule>
    <cfRule type="expression" dxfId="190" priority="226">
      <formula>$N67="Alto"</formula>
    </cfRule>
    <cfRule type="expression" dxfId="189" priority="227">
      <formula>$N67="Moderado"</formula>
    </cfRule>
    <cfRule type="expression" dxfId="188" priority="228">
      <formula>$N67="Bajo"</formula>
    </cfRule>
  </conditionalFormatting>
  <conditionalFormatting sqref="R68">
    <cfRule type="expression" dxfId="187" priority="221">
      <formula>$N68="Crítico"</formula>
    </cfRule>
    <cfRule type="expression" dxfId="186" priority="222">
      <formula>$N68="Alto"</formula>
    </cfRule>
    <cfRule type="expression" dxfId="185" priority="223">
      <formula>$N68="Moderado"</formula>
    </cfRule>
    <cfRule type="expression" dxfId="184" priority="224">
      <formula>$N68="Bajo"</formula>
    </cfRule>
  </conditionalFormatting>
  <conditionalFormatting sqref="R6">
    <cfRule type="expression" dxfId="183" priority="217">
      <formula>$F6="Crítico"</formula>
    </cfRule>
    <cfRule type="expression" dxfId="182" priority="218">
      <formula>$F6="Alto"</formula>
    </cfRule>
    <cfRule type="expression" dxfId="181" priority="219">
      <formula>$F6="Moderado"</formula>
    </cfRule>
    <cfRule type="expression" dxfId="180" priority="220">
      <formula>$F6="Bajo"</formula>
    </cfRule>
  </conditionalFormatting>
  <conditionalFormatting sqref="S11">
    <cfRule type="expression" dxfId="179" priority="209">
      <formula>$N11="Crítico"</formula>
    </cfRule>
    <cfRule type="expression" dxfId="178" priority="210">
      <formula>$N11="Alto"</formula>
    </cfRule>
    <cfRule type="expression" dxfId="177" priority="211">
      <formula>$N11="Moderado"</formula>
    </cfRule>
    <cfRule type="expression" dxfId="176" priority="212">
      <formula>$N11="Bajo"</formula>
    </cfRule>
  </conditionalFormatting>
  <conditionalFormatting sqref="S13">
    <cfRule type="expression" dxfId="175" priority="205">
      <formula>$N13="Crítico"</formula>
    </cfRule>
    <cfRule type="expression" dxfId="174" priority="206">
      <formula>$N13="Alto"</formula>
    </cfRule>
    <cfRule type="expression" dxfId="173" priority="207">
      <formula>$N13="Moderado"</formula>
    </cfRule>
    <cfRule type="expression" dxfId="172" priority="208">
      <formula>$N13="Bajo"</formula>
    </cfRule>
  </conditionalFormatting>
  <conditionalFormatting sqref="S22:S23">
    <cfRule type="expression" dxfId="171" priority="201">
      <formula>$N22="Crítico"</formula>
    </cfRule>
    <cfRule type="expression" dxfId="170" priority="202">
      <formula>$N22="Alto"</formula>
    </cfRule>
    <cfRule type="expression" dxfId="169" priority="203">
      <formula>$N22="Moderado"</formula>
    </cfRule>
    <cfRule type="expression" dxfId="168" priority="204">
      <formula>$N22="Bajo"</formula>
    </cfRule>
  </conditionalFormatting>
  <conditionalFormatting sqref="S18">
    <cfRule type="expression" dxfId="167" priority="197">
      <formula>$N18="Crítico"</formula>
    </cfRule>
    <cfRule type="expression" dxfId="166" priority="198">
      <formula>$N18="Alto"</formula>
    </cfRule>
    <cfRule type="expression" dxfId="165" priority="199">
      <formula>$N18="Moderado"</formula>
    </cfRule>
    <cfRule type="expression" dxfId="164" priority="200">
      <formula>$N18="Bajo"</formula>
    </cfRule>
  </conditionalFormatting>
  <conditionalFormatting sqref="S4">
    <cfRule type="expression" dxfId="163" priority="193">
      <formula>$N4="Crítico"</formula>
    </cfRule>
    <cfRule type="expression" dxfId="162" priority="194">
      <formula>$N4="Alto"</formula>
    </cfRule>
    <cfRule type="expression" dxfId="161" priority="195">
      <formula>$N4="Moderado"</formula>
    </cfRule>
    <cfRule type="expression" dxfId="160" priority="196">
      <formula>$N4="Bajo"</formula>
    </cfRule>
  </conditionalFormatting>
  <conditionalFormatting sqref="S5">
    <cfRule type="expression" dxfId="159" priority="189">
      <formula>$N5="Crítico"</formula>
    </cfRule>
    <cfRule type="expression" dxfId="158" priority="190">
      <formula>$N5="Alto"</formula>
    </cfRule>
    <cfRule type="expression" dxfId="157" priority="191">
      <formula>$N5="Moderado"</formula>
    </cfRule>
    <cfRule type="expression" dxfId="156" priority="192">
      <formula>$N5="Bajo"</formula>
    </cfRule>
  </conditionalFormatting>
  <conditionalFormatting sqref="S67">
    <cfRule type="expression" dxfId="155" priority="185">
      <formula>$N67="Crítico"</formula>
    </cfRule>
    <cfRule type="expression" dxfId="154" priority="186">
      <formula>$N67="Alto"</formula>
    </cfRule>
    <cfRule type="expression" dxfId="153" priority="187">
      <formula>$N67="Moderado"</formula>
    </cfRule>
    <cfRule type="expression" dxfId="152" priority="188">
      <formula>$N67="Bajo"</formula>
    </cfRule>
  </conditionalFormatting>
  <conditionalFormatting sqref="S68">
    <cfRule type="expression" dxfId="151" priority="181">
      <formula>$N68="Crítico"</formula>
    </cfRule>
    <cfRule type="expression" dxfId="150" priority="182">
      <formula>$N68="Alto"</formula>
    </cfRule>
    <cfRule type="expression" dxfId="149" priority="183">
      <formula>$N68="Moderado"</formula>
    </cfRule>
    <cfRule type="expression" dxfId="148" priority="184">
      <formula>$N68="Bajo"</formula>
    </cfRule>
  </conditionalFormatting>
  <conditionalFormatting sqref="S6">
    <cfRule type="expression" dxfId="147" priority="177">
      <formula>$F6="Crítico"</formula>
    </cfRule>
    <cfRule type="expression" dxfId="146" priority="178">
      <formula>$F6="Alto"</formula>
    </cfRule>
    <cfRule type="expression" dxfId="145" priority="179">
      <formula>$F6="Moderado"</formula>
    </cfRule>
    <cfRule type="expression" dxfId="144" priority="180">
      <formula>$F6="Bajo"</formula>
    </cfRule>
  </conditionalFormatting>
  <conditionalFormatting sqref="T11">
    <cfRule type="expression" dxfId="143" priority="169">
      <formula>$N11="Crítico"</formula>
    </cfRule>
    <cfRule type="expression" dxfId="142" priority="170">
      <formula>$N11="Alto"</formula>
    </cfRule>
    <cfRule type="expression" dxfId="141" priority="171">
      <formula>$N11="Moderado"</formula>
    </cfRule>
    <cfRule type="expression" dxfId="140" priority="172">
      <formula>$N11="Bajo"</formula>
    </cfRule>
  </conditionalFormatting>
  <conditionalFormatting sqref="T13">
    <cfRule type="expression" dxfId="139" priority="165">
      <formula>$N13="Crítico"</formula>
    </cfRule>
    <cfRule type="expression" dxfId="138" priority="166">
      <formula>$N13="Alto"</formula>
    </cfRule>
    <cfRule type="expression" dxfId="137" priority="167">
      <formula>$N13="Moderado"</formula>
    </cfRule>
    <cfRule type="expression" dxfId="136" priority="168">
      <formula>$N13="Bajo"</formula>
    </cfRule>
  </conditionalFormatting>
  <conditionalFormatting sqref="T22:T23">
    <cfRule type="expression" dxfId="135" priority="161">
      <formula>$N22="Crítico"</formula>
    </cfRule>
    <cfRule type="expression" dxfId="134" priority="162">
      <formula>$N22="Alto"</formula>
    </cfRule>
    <cfRule type="expression" dxfId="133" priority="163">
      <formula>$N22="Moderado"</formula>
    </cfRule>
    <cfRule type="expression" dxfId="132" priority="164">
      <formula>$N22="Bajo"</formula>
    </cfRule>
  </conditionalFormatting>
  <conditionalFormatting sqref="T18">
    <cfRule type="expression" dxfId="131" priority="157">
      <formula>$N18="Crítico"</formula>
    </cfRule>
    <cfRule type="expression" dxfId="130" priority="158">
      <formula>$N18="Alto"</formula>
    </cfRule>
    <cfRule type="expression" dxfId="129" priority="159">
      <formula>$N18="Moderado"</formula>
    </cfRule>
    <cfRule type="expression" dxfId="128" priority="160">
      <formula>$N18="Bajo"</formula>
    </cfRule>
  </conditionalFormatting>
  <conditionalFormatting sqref="T67">
    <cfRule type="expression" dxfId="127" priority="145">
      <formula>$N67="Crítico"</formula>
    </cfRule>
    <cfRule type="expression" dxfId="126" priority="146">
      <formula>$N67="Alto"</formula>
    </cfRule>
    <cfRule type="expression" dxfId="125" priority="147">
      <formula>$N67="Moderado"</formula>
    </cfRule>
    <cfRule type="expression" dxfId="124" priority="148">
      <formula>$N67="Bajo"</formula>
    </cfRule>
  </conditionalFormatting>
  <conditionalFormatting sqref="T68">
    <cfRule type="expression" dxfId="123" priority="141">
      <formula>$N68="Crítico"</formula>
    </cfRule>
    <cfRule type="expression" dxfId="122" priority="142">
      <formula>$N68="Alto"</formula>
    </cfRule>
    <cfRule type="expression" dxfId="121" priority="143">
      <formula>$N68="Moderado"</formula>
    </cfRule>
    <cfRule type="expression" dxfId="120" priority="144">
      <formula>$N68="Bajo"</formula>
    </cfRule>
  </conditionalFormatting>
  <conditionalFormatting sqref="G26">
    <cfRule type="expression" dxfId="119" priority="133">
      <formula>$F26="Crítico"</formula>
    </cfRule>
    <cfRule type="expression" dxfId="118" priority="134">
      <formula>$F26="Alto"</formula>
    </cfRule>
    <cfRule type="expression" dxfId="117" priority="135">
      <formula>$F26="Moderado"</formula>
    </cfRule>
    <cfRule type="expression" dxfId="116" priority="136">
      <formula>$F26="Bajo"</formula>
    </cfRule>
  </conditionalFormatting>
  <conditionalFormatting sqref="G27">
    <cfRule type="expression" dxfId="115" priority="129">
      <formula>$F27="Crítico"</formula>
    </cfRule>
    <cfRule type="expression" dxfId="114" priority="130">
      <formula>$F27="Alto"</formula>
    </cfRule>
    <cfRule type="expression" dxfId="113" priority="131">
      <formula>$F27="Moderado"</formula>
    </cfRule>
    <cfRule type="expression" dxfId="112" priority="132">
      <formula>$F27="Bajo"</formula>
    </cfRule>
  </conditionalFormatting>
  <conditionalFormatting sqref="A3:C3">
    <cfRule type="expression" dxfId="111" priority="109">
      <formula>$F3="Crítico"</formula>
    </cfRule>
    <cfRule type="expression" dxfId="110" priority="110">
      <formula>$F3="Alto"</formula>
    </cfRule>
    <cfRule type="expression" dxfId="109" priority="111">
      <formula>$F3="Moderado"</formula>
    </cfRule>
    <cfRule type="expression" dxfId="108" priority="112">
      <formula>$F3="Bajo"</formula>
    </cfRule>
  </conditionalFormatting>
  <conditionalFormatting sqref="A4:C4">
    <cfRule type="expression" dxfId="107" priority="105">
      <formula>$F4="Crítico"</formula>
    </cfRule>
    <cfRule type="expression" dxfId="106" priority="106">
      <formula>$F4="Alto"</formula>
    </cfRule>
    <cfRule type="expression" dxfId="105" priority="107">
      <formula>$F4="Moderado"</formula>
    </cfRule>
    <cfRule type="expression" dxfId="104" priority="108">
      <formula>$F4="Bajo"</formula>
    </cfRule>
  </conditionalFormatting>
  <conditionalFormatting sqref="A5:C5">
    <cfRule type="expression" dxfId="103" priority="101">
      <formula>$F5="Crítico"</formula>
    </cfRule>
    <cfRule type="expression" dxfId="102" priority="102">
      <formula>$F5="Alto"</formula>
    </cfRule>
    <cfRule type="expression" dxfId="101" priority="103">
      <formula>$F5="Moderado"</formula>
    </cfRule>
    <cfRule type="expression" dxfId="100" priority="104">
      <formula>$F5="Bajo"</formula>
    </cfRule>
  </conditionalFormatting>
  <conditionalFormatting sqref="A6:C6">
    <cfRule type="expression" dxfId="99" priority="97">
      <formula>$F6="Crítico"</formula>
    </cfRule>
    <cfRule type="expression" dxfId="98" priority="98">
      <formula>$F6="Alto"</formula>
    </cfRule>
    <cfRule type="expression" dxfId="97" priority="99">
      <formula>$F6="Moderado"</formula>
    </cfRule>
    <cfRule type="expression" dxfId="96" priority="100">
      <formula>$F6="Bajo"</formula>
    </cfRule>
  </conditionalFormatting>
  <conditionalFormatting sqref="O5">
    <cfRule type="expression" dxfId="95" priority="93">
      <formula>$N5="Crítico"</formula>
    </cfRule>
    <cfRule type="expression" dxfId="94" priority="94">
      <formula>$N5="Alto"</formula>
    </cfRule>
    <cfRule type="expression" dxfId="93" priority="95">
      <formula>$N5="Moderado"</formula>
    </cfRule>
    <cfRule type="expression" dxfId="92" priority="96">
      <formula>$N5="Bajo"</formula>
    </cfRule>
  </conditionalFormatting>
  <conditionalFormatting sqref="P5">
    <cfRule type="expression" dxfId="91" priority="89">
      <formula>$N5="Crítico"</formula>
    </cfRule>
    <cfRule type="expression" dxfId="90" priority="90">
      <formula>$N5="Alto"</formula>
    </cfRule>
    <cfRule type="expression" dxfId="89" priority="91">
      <formula>$N5="Moderado"</formula>
    </cfRule>
    <cfRule type="expression" dxfId="88" priority="92">
      <formula>$N5="Bajo"</formula>
    </cfRule>
  </conditionalFormatting>
  <conditionalFormatting sqref="O6">
    <cfRule type="expression" dxfId="87" priority="85">
      <formula>$N6="Crítico"</formula>
    </cfRule>
    <cfRule type="expression" dxfId="86" priority="86">
      <formula>$N6="Alto"</formula>
    </cfRule>
    <cfRule type="expression" dxfId="85" priority="87">
      <formula>$N6="Moderado"</formula>
    </cfRule>
    <cfRule type="expression" dxfId="84" priority="88">
      <formula>$N6="Bajo"</formula>
    </cfRule>
  </conditionalFormatting>
  <conditionalFormatting sqref="P6">
    <cfRule type="expression" dxfId="83" priority="81">
      <formula>$N6="Crítico"</formula>
    </cfRule>
    <cfRule type="expression" dxfId="82" priority="82">
      <formula>$N6="Alto"</formula>
    </cfRule>
    <cfRule type="expression" dxfId="81" priority="83">
      <formula>$N6="Moderado"</formula>
    </cfRule>
    <cfRule type="expression" dxfId="80" priority="84">
      <formula>$N6="Bajo"</formula>
    </cfRule>
  </conditionalFormatting>
  <conditionalFormatting sqref="O7">
    <cfRule type="expression" dxfId="79" priority="77">
      <formula>$N7="Crítico"</formula>
    </cfRule>
    <cfRule type="expression" dxfId="78" priority="78">
      <formula>$N7="Alto"</formula>
    </cfRule>
    <cfRule type="expression" dxfId="77" priority="79">
      <formula>$N7="Moderado"</formula>
    </cfRule>
    <cfRule type="expression" dxfId="76" priority="80">
      <formula>$N7="Bajo"</formula>
    </cfRule>
  </conditionalFormatting>
  <conditionalFormatting sqref="P7">
    <cfRule type="expression" dxfId="75" priority="73">
      <formula>$N7="Crítico"</formula>
    </cfRule>
    <cfRule type="expression" dxfId="74" priority="74">
      <formula>$N7="Alto"</formula>
    </cfRule>
    <cfRule type="expression" dxfId="73" priority="75">
      <formula>$N7="Moderado"</formula>
    </cfRule>
    <cfRule type="expression" dxfId="72" priority="76">
      <formula>$N7="Bajo"</formula>
    </cfRule>
  </conditionalFormatting>
  <conditionalFormatting sqref="Q9">
    <cfRule type="expression" dxfId="71" priority="69">
      <formula>$N9="Crítico"</formula>
    </cfRule>
    <cfRule type="expression" dxfId="70" priority="70">
      <formula>$N9="Alto"</formula>
    </cfRule>
    <cfRule type="expression" dxfId="69" priority="71">
      <formula>$N9="Moderado"</formula>
    </cfRule>
    <cfRule type="expression" dxfId="68" priority="72">
      <formula>$N9="Bajo"</formula>
    </cfRule>
  </conditionalFormatting>
  <conditionalFormatting sqref="O9">
    <cfRule type="expression" dxfId="67" priority="65">
      <formula>$N9="Crítico"</formula>
    </cfRule>
    <cfRule type="expression" dxfId="66" priority="66">
      <formula>$N9="Alto"</formula>
    </cfRule>
    <cfRule type="expression" dxfId="65" priority="67">
      <formula>$N9="Moderado"</formula>
    </cfRule>
    <cfRule type="expression" dxfId="64" priority="68">
      <formula>$N9="Bajo"</formula>
    </cfRule>
  </conditionalFormatting>
  <conditionalFormatting sqref="P9">
    <cfRule type="expression" dxfId="63" priority="61">
      <formula>$N9="Crítico"</formula>
    </cfRule>
    <cfRule type="expression" dxfId="62" priority="62">
      <formula>$N9="Alto"</formula>
    </cfRule>
    <cfRule type="expression" dxfId="61" priority="63">
      <formula>$N9="Moderado"</formula>
    </cfRule>
    <cfRule type="expression" dxfId="60" priority="64">
      <formula>$N9="Bajo"</formula>
    </cfRule>
  </conditionalFormatting>
  <conditionalFormatting sqref="G11:H11">
    <cfRule type="expression" dxfId="59" priority="57">
      <formula>$N11="Crítico"</formula>
    </cfRule>
    <cfRule type="expression" dxfId="58" priority="58">
      <formula>$N11="Alto"</formula>
    </cfRule>
    <cfRule type="expression" dxfId="57" priority="59">
      <formula>$N11="Moderado"</formula>
    </cfRule>
    <cfRule type="expression" dxfId="56" priority="60">
      <formula>$N11="Bajo"</formula>
    </cfRule>
  </conditionalFormatting>
  <conditionalFormatting sqref="O11:P11">
    <cfRule type="expression" dxfId="55" priority="53">
      <formula>$N11="Crítico"</formula>
    </cfRule>
    <cfRule type="expression" dxfId="54" priority="54">
      <formula>$N11="Alto"</formula>
    </cfRule>
    <cfRule type="expression" dxfId="53" priority="55">
      <formula>$N11="Moderado"</formula>
    </cfRule>
    <cfRule type="expression" dxfId="52" priority="56">
      <formula>$N11="Bajo"</formula>
    </cfRule>
  </conditionalFormatting>
  <conditionalFormatting sqref="O12">
    <cfRule type="expression" dxfId="51" priority="49">
      <formula>$N12="Crítico"</formula>
    </cfRule>
    <cfRule type="expression" dxfId="50" priority="50">
      <formula>$N12="Alto"</formula>
    </cfRule>
    <cfRule type="expression" dxfId="49" priority="51">
      <formula>$N12="Moderado"</formula>
    </cfRule>
    <cfRule type="expression" dxfId="48" priority="52">
      <formula>$N12="Bajo"</formula>
    </cfRule>
  </conditionalFormatting>
  <conditionalFormatting sqref="P12">
    <cfRule type="expression" dxfId="47" priority="45">
      <formula>$N12="Crítico"</formula>
    </cfRule>
    <cfRule type="expression" dxfId="46" priority="46">
      <formula>$N12="Alto"</formula>
    </cfRule>
    <cfRule type="expression" dxfId="45" priority="47">
      <formula>$N12="Moderado"</formula>
    </cfRule>
    <cfRule type="expression" dxfId="44" priority="48">
      <formula>$N12="Bajo"</formula>
    </cfRule>
  </conditionalFormatting>
  <conditionalFormatting sqref="O14">
    <cfRule type="expression" dxfId="43" priority="41">
      <formula>$N14="Crítico"</formula>
    </cfRule>
    <cfRule type="expression" dxfId="42" priority="42">
      <formula>$N14="Alto"</formula>
    </cfRule>
    <cfRule type="expression" dxfId="41" priority="43">
      <formula>$N14="Moderado"</formula>
    </cfRule>
    <cfRule type="expression" dxfId="40" priority="44">
      <formula>$N14="Bajo"</formula>
    </cfRule>
  </conditionalFormatting>
  <conditionalFormatting sqref="P14">
    <cfRule type="expression" dxfId="39" priority="37">
      <formula>$N14="Crítico"</formula>
    </cfRule>
    <cfRule type="expression" dxfId="38" priority="38">
      <formula>$N14="Alto"</formula>
    </cfRule>
    <cfRule type="expression" dxfId="37" priority="39">
      <formula>$N14="Moderado"</formula>
    </cfRule>
    <cfRule type="expression" dxfId="36" priority="40">
      <formula>$N14="Bajo"</formula>
    </cfRule>
  </conditionalFormatting>
  <conditionalFormatting sqref="G17">
    <cfRule type="expression" dxfId="35" priority="33">
      <formula>$N17="Crítico"</formula>
    </cfRule>
    <cfRule type="expression" dxfId="34" priority="34">
      <formula>$N17="Alto"</formula>
    </cfRule>
    <cfRule type="expression" dxfId="33" priority="35">
      <formula>$N17="Moderado"</formula>
    </cfRule>
    <cfRule type="expression" dxfId="32" priority="36">
      <formula>$N17="Bajo"</formula>
    </cfRule>
  </conditionalFormatting>
  <conditionalFormatting sqref="O17">
    <cfRule type="expression" dxfId="31" priority="29">
      <formula>$N17="Crítico"</formula>
    </cfRule>
    <cfRule type="expression" dxfId="30" priority="30">
      <formula>$N17="Alto"</formula>
    </cfRule>
    <cfRule type="expression" dxfId="29" priority="31">
      <formula>$N17="Moderado"</formula>
    </cfRule>
    <cfRule type="expression" dxfId="28" priority="32">
      <formula>$N17="Bajo"</formula>
    </cfRule>
  </conditionalFormatting>
  <conditionalFormatting sqref="P17">
    <cfRule type="expression" dxfId="27" priority="25">
      <formula>$N17="Crítico"</formula>
    </cfRule>
    <cfRule type="expression" dxfId="26" priority="26">
      <formula>$N17="Alto"</formula>
    </cfRule>
    <cfRule type="expression" dxfId="25" priority="27">
      <formula>$N17="Moderado"</formula>
    </cfRule>
    <cfRule type="expression" dxfId="24" priority="28">
      <formula>$N17="Bajo"</formula>
    </cfRule>
  </conditionalFormatting>
  <conditionalFormatting sqref="G18:H18">
    <cfRule type="expression" dxfId="23" priority="21">
      <formula>$N18="Crítico"</formula>
    </cfRule>
    <cfRule type="expression" dxfId="22" priority="22">
      <formula>$N18="Alto"</formula>
    </cfRule>
    <cfRule type="expression" dxfId="21" priority="23">
      <formula>$N18="Moderado"</formula>
    </cfRule>
    <cfRule type="expression" dxfId="20" priority="24">
      <formula>$N18="Bajo"</formula>
    </cfRule>
  </conditionalFormatting>
  <conditionalFormatting sqref="O18:Q18">
    <cfRule type="expression" dxfId="19" priority="17">
      <formula>$N18="Crítico"</formula>
    </cfRule>
    <cfRule type="expression" dxfId="18" priority="18">
      <formula>$N18="Alto"</formula>
    </cfRule>
    <cfRule type="expression" dxfId="17" priority="19">
      <formula>$N18="Moderado"</formula>
    </cfRule>
    <cfRule type="expression" dxfId="16" priority="20">
      <formula>$N18="Bajo"</formula>
    </cfRule>
  </conditionalFormatting>
  <conditionalFormatting sqref="O21:R21">
    <cfRule type="expression" dxfId="15" priority="13">
      <formula>$N21="Crítico"</formula>
    </cfRule>
    <cfRule type="expression" dxfId="14" priority="14">
      <formula>$N21="Alto"</formula>
    </cfRule>
    <cfRule type="expression" dxfId="13" priority="15">
      <formula>$N21="Moderado"</formula>
    </cfRule>
    <cfRule type="expression" dxfId="12" priority="16">
      <formula>$N21="Bajo"</formula>
    </cfRule>
  </conditionalFormatting>
  <conditionalFormatting sqref="H24">
    <cfRule type="expression" dxfId="11" priority="9">
      <formula>$N24="Crítico"</formula>
    </cfRule>
    <cfRule type="expression" dxfId="10" priority="10">
      <formula>$N24="Alto"</formula>
    </cfRule>
    <cfRule type="expression" dxfId="9" priority="11">
      <formula>$N24="Moderado"</formula>
    </cfRule>
    <cfRule type="expression" dxfId="8" priority="12">
      <formula>$N24="Bajo"</formula>
    </cfRule>
  </conditionalFormatting>
  <conditionalFormatting sqref="P24">
    <cfRule type="expression" dxfId="7" priority="5">
      <formula>$N24="Crítico"</formula>
    </cfRule>
    <cfRule type="expression" dxfId="6" priority="6">
      <formula>$N24="Alto"</formula>
    </cfRule>
    <cfRule type="expression" dxfId="5" priority="7">
      <formula>$N24="Moderado"</formula>
    </cfRule>
    <cfRule type="expression" dxfId="4" priority="8">
      <formula>$N24="Bajo"</formula>
    </cfRule>
  </conditionalFormatting>
  <conditionalFormatting sqref="O28:R28">
    <cfRule type="expression" dxfId="3" priority="1">
      <formula>$N28="Crítico"</formula>
    </cfRule>
    <cfRule type="expression" dxfId="2" priority="2">
      <formula>$N28="Alto"</formula>
    </cfRule>
    <cfRule type="expression" dxfId="1" priority="3">
      <formula>$N28="Moderado"</formula>
    </cfRule>
    <cfRule type="expression" dxfId="0" priority="4">
      <formula>$N28="Bajo"</formula>
    </cfRule>
  </conditionalFormatting>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300-000001000000}">
          <x14:formula1>
            <xm:f>Codificacion!$A$12:$A$16</xm:f>
          </x14:formula1>
          <xm:sqref>D3:E72 L3:M72</xm:sqref>
        </x14:dataValidation>
        <x14:dataValidation type="list" allowBlank="1" showInputMessage="1" showErrorMessage="1" xr:uid="{00000000-0002-0000-0300-000002000000}">
          <x14:formula1>
            <xm:f>'riesgo inherente-Anexo '!$F$2:$F$5</xm:f>
          </x14:formula1>
          <xm:sqref>F3:F72</xm:sqref>
        </x14:dataValidation>
        <x14:dataValidation type="list" allowBlank="1" showInputMessage="1" showErrorMessage="1" xr:uid="{02F9BAA8-1098-4939-B649-4D62C2C0B058}">
          <x14:formula1>
            <xm:f>'riesgo inherente-Anexo '!$H$2:$H$3</xm:f>
          </x14:formula1>
          <xm:sqref>J3:J72</xm:sqref>
        </x14:dataValidation>
        <x14:dataValidation type="list" allowBlank="1" showInputMessage="1" showErrorMessage="1" xr:uid="{F42A7F61-CC6B-4162-97FA-B70D988C5445}">
          <x14:formula1>
            <xm:f>'riesgo inherente-Anexo '!$G$2:$G$6</xm:f>
          </x14:formula1>
          <xm:sqref>I3:I72</xm:sqref>
        </x14:dataValidation>
        <x14:dataValidation type="list" allowBlank="1" showInputMessage="1" showErrorMessage="1" xr:uid="{00000000-0002-0000-0300-000005000000}">
          <x14:formula1>
            <xm:f>'riesgo inherente-Anexo '!$I$2:$I$4</xm:f>
          </x14:formula1>
          <xm:sqref>K3:K72 Q3:Q72</xm:sqref>
        </x14:dataValidation>
        <x14:dataValidation type="list" allowBlank="1" showInputMessage="1" showErrorMessage="1" xr:uid="{BCB10570-A3B3-42A6-BB53-1ACAA020B72B}">
          <x14:formula1>
            <xm:f>'riesgo inherente-Anexo '!$J$2:$J$6</xm:f>
          </x14:formula1>
          <xm:sqref>T3:T72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7"/>
  <sheetViews>
    <sheetView showGridLines="0" zoomScale="130" zoomScaleNormal="130" workbookViewId="0">
      <pane xSplit="1" ySplit="1" topLeftCell="B2" activePane="bottomRight" state="frozen"/>
      <selection activeCell="C3" sqref="C3:C5"/>
      <selection pane="topRight" activeCell="C3" sqref="C3:C5"/>
      <selection pane="bottomLeft" activeCell="C3" sqref="C3:C5"/>
      <selection pane="bottomRight" activeCell="C2" sqref="C2"/>
    </sheetView>
  </sheetViews>
  <sheetFormatPr baseColWidth="10" defaultColWidth="11.21875" defaultRowHeight="13.8" x14ac:dyDescent="0.35"/>
  <cols>
    <col min="1" max="1" width="14" style="46" customWidth="1"/>
    <col min="2" max="2" width="34.44140625" style="46" customWidth="1"/>
    <col min="3" max="3" width="43.44140625" style="46" customWidth="1"/>
    <col min="4" max="4" width="13.33203125" style="39" customWidth="1"/>
    <col min="5" max="5" width="17.44140625" style="46" customWidth="1"/>
    <col min="6" max="6" width="14.33203125" style="39" customWidth="1"/>
    <col min="7" max="7" width="18.21875" style="39" customWidth="1"/>
    <col min="8" max="16384" width="11.21875" style="39"/>
  </cols>
  <sheetData>
    <row r="1" spans="1:7" ht="39" customHeight="1" x14ac:dyDescent="0.35">
      <c r="A1" s="50" t="s">
        <v>78</v>
      </c>
      <c r="B1" s="51" t="s">
        <v>77</v>
      </c>
      <c r="C1" s="51" t="s">
        <v>76</v>
      </c>
      <c r="D1" s="51" t="s">
        <v>75</v>
      </c>
      <c r="E1" s="51" t="s">
        <v>74</v>
      </c>
      <c r="F1" s="51" t="s">
        <v>73</v>
      </c>
      <c r="G1" s="52" t="s">
        <v>72</v>
      </c>
    </row>
    <row r="2" spans="1:7" ht="41.4" x14ac:dyDescent="0.35">
      <c r="A2" s="35" t="s">
        <v>71</v>
      </c>
      <c r="B2" s="36" t="s">
        <v>80</v>
      </c>
      <c r="C2" s="36" t="s">
        <v>81</v>
      </c>
      <c r="D2" s="36" t="s">
        <v>82</v>
      </c>
      <c r="E2" s="36" t="s">
        <v>87</v>
      </c>
      <c r="F2" s="37" t="s">
        <v>83</v>
      </c>
      <c r="G2" s="38" t="s">
        <v>87</v>
      </c>
    </row>
    <row r="3" spans="1:7" ht="69" x14ac:dyDescent="0.35">
      <c r="A3" s="35" t="s">
        <v>70</v>
      </c>
      <c r="B3" s="36" t="s">
        <v>112</v>
      </c>
      <c r="C3" s="36" t="s">
        <v>84</v>
      </c>
      <c r="D3" s="36" t="s">
        <v>85</v>
      </c>
      <c r="E3" s="36" t="s">
        <v>87</v>
      </c>
      <c r="F3" s="36" t="s">
        <v>86</v>
      </c>
      <c r="G3" s="38" t="s">
        <v>87</v>
      </c>
    </row>
    <row r="4" spans="1:7" ht="41.4" x14ac:dyDescent="0.35">
      <c r="A4" s="35" t="s">
        <v>69</v>
      </c>
      <c r="B4" s="36" t="s">
        <v>88</v>
      </c>
      <c r="C4" s="36" t="s">
        <v>89</v>
      </c>
      <c r="D4" s="36" t="s">
        <v>82</v>
      </c>
      <c r="E4" s="36" t="s">
        <v>87</v>
      </c>
      <c r="F4" s="36" t="s">
        <v>68</v>
      </c>
      <c r="G4" s="38"/>
    </row>
    <row r="5" spans="1:7" ht="151.80000000000001" x14ac:dyDescent="0.35">
      <c r="A5" s="40" t="s">
        <v>90</v>
      </c>
      <c r="B5" s="36" t="s">
        <v>113</v>
      </c>
      <c r="C5" s="36" t="s">
        <v>93</v>
      </c>
      <c r="D5" s="41" t="s">
        <v>91</v>
      </c>
      <c r="E5" s="36" t="s">
        <v>92</v>
      </c>
      <c r="F5" s="41" t="s">
        <v>94</v>
      </c>
      <c r="G5" s="38" t="s">
        <v>96</v>
      </c>
    </row>
    <row r="6" spans="1:7" ht="69" x14ac:dyDescent="0.35">
      <c r="A6" s="35" t="s">
        <v>95</v>
      </c>
      <c r="B6" s="36" t="s">
        <v>102</v>
      </c>
      <c r="C6" s="36" t="s">
        <v>101</v>
      </c>
      <c r="D6" s="36" t="s">
        <v>85</v>
      </c>
      <c r="E6" s="36" t="s">
        <v>87</v>
      </c>
      <c r="F6" s="36" t="s">
        <v>83</v>
      </c>
      <c r="G6" s="38" t="s">
        <v>87</v>
      </c>
    </row>
    <row r="7" spans="1:7" ht="82.8" x14ac:dyDescent="0.35">
      <c r="A7" s="35" t="s">
        <v>97</v>
      </c>
      <c r="B7" s="36" t="s">
        <v>98</v>
      </c>
      <c r="C7" s="36" t="s">
        <v>100</v>
      </c>
      <c r="D7" s="36" t="s">
        <v>99</v>
      </c>
      <c r="E7" s="36" t="s">
        <v>87</v>
      </c>
      <c r="F7" s="41" t="s">
        <v>83</v>
      </c>
      <c r="G7" s="38" t="s">
        <v>87</v>
      </c>
    </row>
    <row r="8" spans="1:7" ht="110.4" x14ac:dyDescent="0.35">
      <c r="A8" s="35" t="s">
        <v>105</v>
      </c>
      <c r="B8" s="36" t="s">
        <v>106</v>
      </c>
      <c r="C8" s="36" t="s">
        <v>107</v>
      </c>
      <c r="D8" s="41" t="s">
        <v>64</v>
      </c>
      <c r="E8" s="36" t="s">
        <v>108</v>
      </c>
      <c r="F8" s="41" t="s">
        <v>103</v>
      </c>
      <c r="G8" s="38" t="s">
        <v>104</v>
      </c>
    </row>
    <row r="9" spans="1:7" ht="83.4" thickBot="1" x14ac:dyDescent="0.4">
      <c r="A9" s="42" t="s">
        <v>109</v>
      </c>
      <c r="B9" s="43" t="s">
        <v>110</v>
      </c>
      <c r="C9" s="43" t="s">
        <v>111</v>
      </c>
      <c r="D9" s="44" t="s">
        <v>91</v>
      </c>
      <c r="E9" s="43" t="s">
        <v>87</v>
      </c>
      <c r="F9" s="44" t="s">
        <v>83</v>
      </c>
      <c r="G9" s="45" t="s">
        <v>87</v>
      </c>
    </row>
    <row r="10" spans="1:7" x14ac:dyDescent="0.35">
      <c r="D10" s="46"/>
      <c r="F10" s="46"/>
      <c r="G10" s="46"/>
    </row>
    <row r="13" spans="1:7" x14ac:dyDescent="0.35">
      <c r="B13" s="47" t="s">
        <v>67</v>
      </c>
      <c r="C13" s="47" t="s">
        <v>66</v>
      </c>
    </row>
    <row r="14" spans="1:7" x14ac:dyDescent="0.35">
      <c r="B14" s="48"/>
      <c r="C14" s="48"/>
    </row>
    <row r="15" spans="1:7" x14ac:dyDescent="0.35">
      <c r="B15" s="48"/>
      <c r="C15" s="48"/>
    </row>
    <row r="16" spans="1:7" x14ac:dyDescent="0.35">
      <c r="B16" s="48"/>
      <c r="C16" s="48"/>
    </row>
    <row r="17" spans="2:3" x14ac:dyDescent="0.35">
      <c r="B17" s="49" t="s">
        <v>65</v>
      </c>
      <c r="C17" s="49" t="s">
        <v>65</v>
      </c>
    </row>
  </sheetData>
  <pageMargins left="0.70866141732283472" right="0.70866141732283472" top="0.74803149606299213" bottom="0.74803149606299213" header="0.31496062992125984" footer="0.31496062992125984"/>
  <pageSetup scale="45" fitToHeight="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J28"/>
  <sheetViews>
    <sheetView showGridLines="0" zoomScale="180" zoomScaleNormal="180" workbookViewId="0">
      <pane ySplit="1" topLeftCell="A2" activePane="bottomLeft" state="frozen"/>
      <selection activeCell="B3" sqref="B3"/>
      <selection pane="bottomLeft" activeCell="A2" sqref="A2"/>
    </sheetView>
  </sheetViews>
  <sheetFormatPr baseColWidth="10" defaultColWidth="11.88671875" defaultRowHeight="13.8" x14ac:dyDescent="0.35"/>
  <cols>
    <col min="1" max="1" width="11.33203125" style="28" bestFit="1" customWidth="1"/>
    <col min="2" max="2" width="8.33203125" style="28" bestFit="1" customWidth="1"/>
    <col min="3" max="9" width="11.88671875" style="28"/>
    <col min="10" max="10" width="16.44140625" style="28" customWidth="1"/>
    <col min="11" max="16384" width="11.88671875" style="28"/>
  </cols>
  <sheetData>
    <row r="1" spans="1:10" ht="27.6" x14ac:dyDescent="0.35">
      <c r="A1" s="27" t="s">
        <v>38</v>
      </c>
      <c r="B1" s="27" t="s">
        <v>37</v>
      </c>
      <c r="C1" s="27" t="s">
        <v>36</v>
      </c>
      <c r="D1" s="27" t="s">
        <v>35</v>
      </c>
      <c r="F1" s="27" t="s">
        <v>35</v>
      </c>
      <c r="G1" s="27" t="s">
        <v>50</v>
      </c>
      <c r="H1" s="33" t="s">
        <v>52</v>
      </c>
      <c r="I1" s="33" t="s">
        <v>25</v>
      </c>
      <c r="J1" s="33" t="s">
        <v>54</v>
      </c>
    </row>
    <row r="2" spans="1:10" x14ac:dyDescent="0.35">
      <c r="A2" s="29">
        <v>0</v>
      </c>
      <c r="B2" s="29">
        <v>0</v>
      </c>
      <c r="C2" s="29">
        <v>-999</v>
      </c>
      <c r="D2" s="29" t="s">
        <v>19</v>
      </c>
      <c r="F2" s="34" t="s">
        <v>19</v>
      </c>
      <c r="G2" s="34" t="s">
        <v>17</v>
      </c>
      <c r="H2" s="34" t="s">
        <v>20</v>
      </c>
      <c r="I2" s="34" t="s">
        <v>16</v>
      </c>
      <c r="J2" s="34" t="s">
        <v>56</v>
      </c>
    </row>
    <row r="3" spans="1:10" x14ac:dyDescent="0.35">
      <c r="A3" s="29">
        <v>0</v>
      </c>
      <c r="B3" s="29">
        <v>1</v>
      </c>
      <c r="C3" s="29">
        <v>0</v>
      </c>
      <c r="D3" s="29" t="s">
        <v>19</v>
      </c>
      <c r="F3" s="34" t="s">
        <v>34</v>
      </c>
      <c r="G3" s="34" t="s">
        <v>51</v>
      </c>
      <c r="H3" s="34" t="s">
        <v>15</v>
      </c>
      <c r="I3" s="34" t="s">
        <v>18</v>
      </c>
      <c r="J3" s="34" t="s">
        <v>55</v>
      </c>
    </row>
    <row r="4" spans="1:10" x14ac:dyDescent="0.35">
      <c r="A4" s="29">
        <v>1</v>
      </c>
      <c r="B4" s="29">
        <v>1</v>
      </c>
      <c r="C4" s="29">
        <f t="shared" ref="C4:C28" si="0">+A4*B4</f>
        <v>1</v>
      </c>
      <c r="D4" s="29" t="s">
        <v>19</v>
      </c>
      <c r="F4" s="34" t="s">
        <v>33</v>
      </c>
      <c r="G4" s="34" t="s">
        <v>23</v>
      </c>
      <c r="H4" s="34"/>
      <c r="I4" s="34" t="s">
        <v>53</v>
      </c>
      <c r="J4" s="34" t="s">
        <v>59</v>
      </c>
    </row>
    <row r="5" spans="1:10" x14ac:dyDescent="0.35">
      <c r="A5" s="29">
        <v>1</v>
      </c>
      <c r="B5" s="29">
        <v>2</v>
      </c>
      <c r="C5" s="29">
        <f t="shared" si="0"/>
        <v>2</v>
      </c>
      <c r="D5" s="29" t="s">
        <v>19</v>
      </c>
      <c r="F5" s="34" t="s">
        <v>32</v>
      </c>
      <c r="G5" s="34" t="s">
        <v>22</v>
      </c>
      <c r="H5" s="34"/>
      <c r="I5" s="34"/>
      <c r="J5" s="34" t="s">
        <v>57</v>
      </c>
    </row>
    <row r="6" spans="1:10" x14ac:dyDescent="0.35">
      <c r="A6" s="29">
        <v>2</v>
      </c>
      <c r="B6" s="29">
        <v>1</v>
      </c>
      <c r="C6" s="29">
        <f t="shared" si="0"/>
        <v>2</v>
      </c>
      <c r="D6" s="29" t="s">
        <v>19</v>
      </c>
      <c r="F6" s="34"/>
      <c r="G6" s="34" t="s">
        <v>21</v>
      </c>
      <c r="H6" s="34"/>
      <c r="I6" s="34"/>
      <c r="J6" s="34" t="s">
        <v>58</v>
      </c>
    </row>
    <row r="7" spans="1:10" x14ac:dyDescent="0.35">
      <c r="A7" s="29">
        <v>1</v>
      </c>
      <c r="B7" s="29">
        <v>3</v>
      </c>
      <c r="C7" s="29">
        <f t="shared" si="0"/>
        <v>3</v>
      </c>
      <c r="D7" s="29" t="s">
        <v>19</v>
      </c>
    </row>
    <row r="8" spans="1:10" x14ac:dyDescent="0.35">
      <c r="A8" s="29">
        <v>3</v>
      </c>
      <c r="B8" s="29">
        <v>1</v>
      </c>
      <c r="C8" s="29">
        <f t="shared" si="0"/>
        <v>3</v>
      </c>
      <c r="D8" s="29" t="s">
        <v>19</v>
      </c>
    </row>
    <row r="9" spans="1:10" x14ac:dyDescent="0.35">
      <c r="A9" s="29">
        <v>1</v>
      </c>
      <c r="B9" s="29">
        <v>4</v>
      </c>
      <c r="C9" s="29">
        <f t="shared" si="0"/>
        <v>4</v>
      </c>
      <c r="D9" s="29" t="s">
        <v>19</v>
      </c>
    </row>
    <row r="10" spans="1:10" x14ac:dyDescent="0.35">
      <c r="A10" s="29">
        <v>2</v>
      </c>
      <c r="B10" s="29">
        <v>2</v>
      </c>
      <c r="C10" s="29">
        <f t="shared" si="0"/>
        <v>4</v>
      </c>
      <c r="D10" s="29" t="s">
        <v>19</v>
      </c>
    </row>
    <row r="11" spans="1:10" x14ac:dyDescent="0.35">
      <c r="A11" s="29">
        <v>4</v>
      </c>
      <c r="B11" s="29">
        <v>1</v>
      </c>
      <c r="C11" s="29">
        <f t="shared" si="0"/>
        <v>4</v>
      </c>
      <c r="D11" s="29" t="s">
        <v>19</v>
      </c>
    </row>
    <row r="12" spans="1:10" x14ac:dyDescent="0.35">
      <c r="A12" s="29">
        <v>1</v>
      </c>
      <c r="B12" s="29">
        <v>5</v>
      </c>
      <c r="C12" s="29">
        <f t="shared" si="0"/>
        <v>5</v>
      </c>
      <c r="D12" s="29" t="s">
        <v>19</v>
      </c>
    </row>
    <row r="13" spans="1:10" x14ac:dyDescent="0.35">
      <c r="A13" s="29">
        <v>5</v>
      </c>
      <c r="B13" s="29">
        <v>1</v>
      </c>
      <c r="C13" s="29">
        <f t="shared" si="0"/>
        <v>5</v>
      </c>
      <c r="D13" s="29" t="s">
        <v>19</v>
      </c>
    </row>
    <row r="14" spans="1:10" x14ac:dyDescent="0.35">
      <c r="A14" s="30">
        <v>2</v>
      </c>
      <c r="B14" s="30">
        <v>3</v>
      </c>
      <c r="C14" s="30">
        <f t="shared" si="0"/>
        <v>6</v>
      </c>
      <c r="D14" s="30" t="s">
        <v>34</v>
      </c>
    </row>
    <row r="15" spans="1:10" x14ac:dyDescent="0.35">
      <c r="A15" s="30">
        <v>3</v>
      </c>
      <c r="B15" s="30">
        <v>2</v>
      </c>
      <c r="C15" s="30">
        <f t="shared" si="0"/>
        <v>6</v>
      </c>
      <c r="D15" s="30" t="s">
        <v>34</v>
      </c>
    </row>
    <row r="16" spans="1:10" x14ac:dyDescent="0.35">
      <c r="A16" s="30">
        <v>2</v>
      </c>
      <c r="B16" s="30">
        <v>4</v>
      </c>
      <c r="C16" s="30">
        <f t="shared" si="0"/>
        <v>8</v>
      </c>
      <c r="D16" s="30" t="s">
        <v>34</v>
      </c>
    </row>
    <row r="17" spans="1:4" x14ac:dyDescent="0.35">
      <c r="A17" s="30">
        <v>4</v>
      </c>
      <c r="B17" s="30">
        <v>2</v>
      </c>
      <c r="C17" s="30">
        <f t="shared" si="0"/>
        <v>8</v>
      </c>
      <c r="D17" s="30" t="s">
        <v>34</v>
      </c>
    </row>
    <row r="18" spans="1:4" x14ac:dyDescent="0.35">
      <c r="A18" s="30">
        <v>3</v>
      </c>
      <c r="B18" s="30">
        <v>3</v>
      </c>
      <c r="C18" s="30">
        <f t="shared" si="0"/>
        <v>9</v>
      </c>
      <c r="D18" s="30" t="s">
        <v>34</v>
      </c>
    </row>
    <row r="19" spans="1:4" x14ac:dyDescent="0.35">
      <c r="A19" s="30">
        <v>2</v>
      </c>
      <c r="B19" s="30">
        <v>5</v>
      </c>
      <c r="C19" s="30">
        <f t="shared" si="0"/>
        <v>10</v>
      </c>
      <c r="D19" s="30" t="s">
        <v>34</v>
      </c>
    </row>
    <row r="20" spans="1:4" x14ac:dyDescent="0.35">
      <c r="A20" s="30">
        <v>5</v>
      </c>
      <c r="B20" s="30">
        <v>2</v>
      </c>
      <c r="C20" s="30">
        <f t="shared" si="0"/>
        <v>10</v>
      </c>
      <c r="D20" s="30" t="s">
        <v>34</v>
      </c>
    </row>
    <row r="21" spans="1:4" x14ac:dyDescent="0.35">
      <c r="A21" s="31">
        <v>3</v>
      </c>
      <c r="B21" s="31">
        <v>4</v>
      </c>
      <c r="C21" s="31">
        <f t="shared" si="0"/>
        <v>12</v>
      </c>
      <c r="D21" s="31" t="s">
        <v>33</v>
      </c>
    </row>
    <row r="22" spans="1:4" x14ac:dyDescent="0.35">
      <c r="A22" s="31">
        <v>4</v>
      </c>
      <c r="B22" s="31">
        <v>3</v>
      </c>
      <c r="C22" s="31">
        <f t="shared" si="0"/>
        <v>12</v>
      </c>
      <c r="D22" s="31" t="s">
        <v>33</v>
      </c>
    </row>
    <row r="23" spans="1:4" x14ac:dyDescent="0.35">
      <c r="A23" s="31">
        <v>3</v>
      </c>
      <c r="B23" s="31">
        <v>5</v>
      </c>
      <c r="C23" s="31">
        <f t="shared" si="0"/>
        <v>15</v>
      </c>
      <c r="D23" s="31" t="s">
        <v>33</v>
      </c>
    </row>
    <row r="24" spans="1:4" x14ac:dyDescent="0.35">
      <c r="A24" s="31">
        <v>5</v>
      </c>
      <c r="B24" s="31">
        <v>3</v>
      </c>
      <c r="C24" s="31">
        <f t="shared" si="0"/>
        <v>15</v>
      </c>
      <c r="D24" s="31" t="s">
        <v>33</v>
      </c>
    </row>
    <row r="25" spans="1:4" x14ac:dyDescent="0.35">
      <c r="A25" s="32">
        <v>4</v>
      </c>
      <c r="B25" s="32">
        <v>4</v>
      </c>
      <c r="C25" s="32">
        <f t="shared" si="0"/>
        <v>16</v>
      </c>
      <c r="D25" s="32" t="s">
        <v>32</v>
      </c>
    </row>
    <row r="26" spans="1:4" x14ac:dyDescent="0.35">
      <c r="A26" s="32">
        <v>4</v>
      </c>
      <c r="B26" s="32">
        <v>5</v>
      </c>
      <c r="C26" s="32">
        <f t="shared" si="0"/>
        <v>20</v>
      </c>
      <c r="D26" s="32" t="s">
        <v>32</v>
      </c>
    </row>
    <row r="27" spans="1:4" x14ac:dyDescent="0.35">
      <c r="A27" s="32">
        <v>5</v>
      </c>
      <c r="B27" s="32">
        <v>4</v>
      </c>
      <c r="C27" s="32">
        <f t="shared" si="0"/>
        <v>20</v>
      </c>
      <c r="D27" s="32" t="s">
        <v>32</v>
      </c>
    </row>
    <row r="28" spans="1:4" x14ac:dyDescent="0.35">
      <c r="A28" s="32">
        <v>5</v>
      </c>
      <c r="B28" s="32">
        <v>5</v>
      </c>
      <c r="C28" s="32">
        <f t="shared" si="0"/>
        <v>25</v>
      </c>
      <c r="D28" s="32" t="s">
        <v>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7"/>
  <sheetViews>
    <sheetView showGridLines="0" topLeftCell="C10" zoomScale="220" zoomScaleNormal="220" workbookViewId="0">
      <selection activeCell="F11" sqref="F11"/>
    </sheetView>
  </sheetViews>
  <sheetFormatPr baseColWidth="10" defaultRowHeight="13.8" x14ac:dyDescent="0.3"/>
  <cols>
    <col min="1" max="1" width="16.109375" style="12" bestFit="1" customWidth="1"/>
    <col min="2" max="2" width="5.5546875" style="16" customWidth="1"/>
    <col min="3" max="3" width="29.109375" style="12" bestFit="1" customWidth="1"/>
    <col min="4" max="4" width="3.88671875" style="12" bestFit="1" customWidth="1"/>
    <col min="5" max="5" width="27" style="12" bestFit="1" customWidth="1"/>
    <col min="6" max="6" width="7.5546875" style="12" bestFit="1" customWidth="1"/>
    <col min="7" max="16384" width="11.5546875" style="12"/>
  </cols>
  <sheetData>
    <row r="1" spans="1:6" x14ac:dyDescent="0.3">
      <c r="A1" s="10" t="s">
        <v>0</v>
      </c>
      <c r="B1" s="11" t="s">
        <v>1</v>
      </c>
      <c r="C1" s="10" t="s">
        <v>39</v>
      </c>
      <c r="D1" s="10" t="s">
        <v>1</v>
      </c>
      <c r="E1" s="10" t="s">
        <v>8</v>
      </c>
    </row>
    <row r="2" spans="1:6" x14ac:dyDescent="0.3">
      <c r="A2" s="13" t="s">
        <v>2</v>
      </c>
      <c r="B2" s="14">
        <v>1</v>
      </c>
      <c r="C2" s="15" t="s">
        <v>2</v>
      </c>
      <c r="D2" s="15">
        <v>1</v>
      </c>
      <c r="E2" s="13" t="s">
        <v>10</v>
      </c>
    </row>
    <row r="3" spans="1:6" x14ac:dyDescent="0.3">
      <c r="A3" s="13" t="s">
        <v>3</v>
      </c>
      <c r="B3" s="14">
        <v>2</v>
      </c>
      <c r="C3" s="15" t="s">
        <v>3</v>
      </c>
      <c r="D3" s="15">
        <v>2</v>
      </c>
      <c r="E3" s="13" t="s">
        <v>11</v>
      </c>
    </row>
    <row r="4" spans="1:6" x14ac:dyDescent="0.3">
      <c r="A4" s="13" t="s">
        <v>4</v>
      </c>
      <c r="B4" s="14">
        <v>3</v>
      </c>
      <c r="C4" s="15" t="s">
        <v>4</v>
      </c>
      <c r="D4" s="15">
        <v>3</v>
      </c>
      <c r="E4" s="13" t="s">
        <v>9</v>
      </c>
    </row>
    <row r="5" spans="1:6" x14ac:dyDescent="0.3">
      <c r="A5" s="13" t="s">
        <v>118</v>
      </c>
      <c r="B5" s="14">
        <v>4</v>
      </c>
      <c r="C5" s="15" t="s">
        <v>118</v>
      </c>
      <c r="D5" s="15">
        <v>4</v>
      </c>
      <c r="E5" s="13" t="s">
        <v>12</v>
      </c>
    </row>
    <row r="6" spans="1:6" x14ac:dyDescent="0.3">
      <c r="A6" s="13" t="s">
        <v>5</v>
      </c>
      <c r="B6" s="14">
        <v>5</v>
      </c>
      <c r="C6" s="15" t="s">
        <v>5</v>
      </c>
      <c r="D6" s="15">
        <v>5</v>
      </c>
      <c r="E6" s="13" t="s">
        <v>119</v>
      </c>
    </row>
    <row r="7" spans="1:6" x14ac:dyDescent="0.3">
      <c r="A7" s="13" t="s">
        <v>6</v>
      </c>
      <c r="B7" s="14">
        <v>6</v>
      </c>
      <c r="C7" s="15" t="s">
        <v>6</v>
      </c>
      <c r="D7" s="15">
        <v>6</v>
      </c>
      <c r="E7" s="13" t="s">
        <v>13</v>
      </c>
    </row>
    <row r="8" spans="1:6" x14ac:dyDescent="0.3">
      <c r="A8" s="13" t="s">
        <v>7</v>
      </c>
      <c r="B8" s="14">
        <v>7</v>
      </c>
      <c r="C8" s="15" t="s">
        <v>7</v>
      </c>
      <c r="D8" s="15">
        <v>7</v>
      </c>
      <c r="E8" s="13" t="s">
        <v>14</v>
      </c>
    </row>
    <row r="10" spans="1:6" x14ac:dyDescent="0.3">
      <c r="E10" s="17"/>
    </row>
    <row r="11" spans="1:6" ht="39" customHeight="1" x14ac:dyDescent="0.3">
      <c r="B11" s="18" t="s">
        <v>40</v>
      </c>
      <c r="E11" s="15" t="s">
        <v>41</v>
      </c>
      <c r="F11" s="59" t="s">
        <v>364</v>
      </c>
    </row>
    <row r="12" spans="1:6" x14ac:dyDescent="0.3">
      <c r="A12" s="12">
        <v>1</v>
      </c>
      <c r="B12" s="19" t="s">
        <v>61</v>
      </c>
      <c r="E12" s="57" t="s">
        <v>45</v>
      </c>
      <c r="F12" s="58" t="s">
        <v>365</v>
      </c>
    </row>
    <row r="13" spans="1:6" ht="20.399999999999999" x14ac:dyDescent="0.3">
      <c r="A13" s="12">
        <v>2</v>
      </c>
      <c r="B13" s="19" t="s">
        <v>62</v>
      </c>
      <c r="E13" s="57" t="s">
        <v>46</v>
      </c>
      <c r="F13" s="58" t="s">
        <v>366</v>
      </c>
    </row>
    <row r="14" spans="1:6" ht="20.399999999999999" x14ac:dyDescent="0.3">
      <c r="A14" s="12">
        <v>3</v>
      </c>
      <c r="B14" s="19" t="s">
        <v>42</v>
      </c>
      <c r="E14" s="57" t="s">
        <v>47</v>
      </c>
      <c r="F14" s="58" t="s">
        <v>367</v>
      </c>
    </row>
    <row r="15" spans="1:6" ht="20.399999999999999" x14ac:dyDescent="0.3">
      <c r="A15" s="12">
        <v>4</v>
      </c>
      <c r="B15" s="19" t="s">
        <v>43</v>
      </c>
      <c r="E15" s="57" t="s">
        <v>48</v>
      </c>
      <c r="F15" s="58" t="s">
        <v>368</v>
      </c>
    </row>
    <row r="16" spans="1:6" x14ac:dyDescent="0.3">
      <c r="A16" s="12">
        <v>5</v>
      </c>
      <c r="B16" s="19" t="s">
        <v>44</v>
      </c>
      <c r="E16" s="57" t="s">
        <v>49</v>
      </c>
      <c r="F16" s="58" t="s">
        <v>369</v>
      </c>
    </row>
    <row r="17" s="12" customFormat="1" x14ac:dyDescent="0.3"/>
  </sheetData>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RIESGO INHERENTE </vt:lpstr>
      <vt:lpstr>Plan de Continuidad</vt:lpstr>
      <vt:lpstr>riesgo inherente-Anexo </vt:lpstr>
      <vt:lpstr>Codificacion</vt:lpstr>
      <vt:lpstr>'Plan de Continuidad'!Títulos_a_imprimir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2018-09-29T14:15:01Z</dcterms:created>
  <dcterms:modified xsi:type="dcterms:W3CDTF">2021-12-15T16:04:43Z</dcterms:modified>
</cp:coreProperties>
</file>