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updateLinks="never"/>
  <mc:AlternateContent xmlns:mc="http://schemas.openxmlformats.org/markup-compatibility/2006">
    <mc:Choice Requires="x15">
      <x15ac:absPath xmlns:x15ac="http://schemas.microsoft.com/office/spreadsheetml/2010/11/ac" url="https://d.docs.live.net/4e9f352d8099da86/Documentos/Año 2022/Seminarios/Comités SIAR/"/>
    </mc:Choice>
  </mc:AlternateContent>
  <xr:revisionPtr revIDLastSave="1" documentId="8_{7645047D-922C-40C9-94E3-8E8A7E40B137}" xr6:coauthVersionLast="47" xr6:coauthVersionMax="47" xr10:uidLastSave="{3F681EE1-0D4F-4484-82E3-96ECBDA7FDDB}"/>
  <bookViews>
    <workbookView xWindow="-120" yWindow="-120" windowWidth="29040" windowHeight="15720" activeTab="3" xr2:uid="{00000000-000D-0000-FFFF-FFFF00000000}"/>
  </bookViews>
  <sheets>
    <sheet name="alcance" sheetId="9" r:id="rId1"/>
    <sheet name="Registro Eventos" sheetId="10" r:id="rId2"/>
    <sheet name="Plan de Continuidad" sheetId="8" r:id="rId3"/>
    <sheet name="RIESGO INHERENTE " sheetId="5" r:id="rId4"/>
    <sheet name="riesgo inherente-Anexo " sheetId="6" r:id="rId5"/>
    <sheet name="Codificacion" sheetId="1" r:id="rId6"/>
  </sheets>
  <externalReferences>
    <externalReference r:id="rId7"/>
    <externalReference r:id="rId8"/>
    <externalReference r:id="rId9"/>
    <externalReference r:id="rId10"/>
  </externalReferences>
  <definedNames>
    <definedName name="___nit1" localSheetId="2">#REF!</definedName>
    <definedName name="___nit1" localSheetId="1">#REF!</definedName>
    <definedName name="___nit1">#REF!</definedName>
    <definedName name="__nit1" localSheetId="2">#REF!</definedName>
    <definedName name="__nit1">#REF!</definedName>
    <definedName name="_Key1" localSheetId="2" hidden="1">#REF!</definedName>
    <definedName name="_Key1" hidden="1">#REF!</definedName>
    <definedName name="_Key2" localSheetId="2" hidden="1">#REF!</definedName>
    <definedName name="_Key2" hidden="1">#REF!</definedName>
    <definedName name="_nit1" localSheetId="2">#REF!</definedName>
    <definedName name="_nit1">#REF!</definedName>
    <definedName name="_Order1" hidden="1">255</definedName>
    <definedName name="_Order2" hidden="1">255</definedName>
    <definedName name="_Sort" localSheetId="2" hidden="1">#REF!</definedName>
    <definedName name="_Sort" hidden="1">#REF!</definedName>
    <definedName name="A_impresión_IM" localSheetId="2">#REF!</definedName>
    <definedName name="A_impresión_IM">#REF!</definedName>
    <definedName name="aaa" localSheetId="2">MATCH(0.01,'Plan de Continuidad'!End_Bal,-1)+1</definedName>
    <definedName name="aaa" localSheetId="1">MATCH(0.01,End_Bal,-1)+1</definedName>
    <definedName name="aaa" localSheetId="4">MATCH(0.01,End_Bal,-1)+1</definedName>
    <definedName name="aaa">MATCH(0.01,End_Bal,-1)+1</definedName>
    <definedName name="agencias">[1]Listas!$U$2:$U$10</definedName>
    <definedName name="avvillas" localSheetId="2">#REF!</definedName>
    <definedName name="avvillas">#REF!</definedName>
    <definedName name="BANCOS">[2]BANCOS!$A$2:$A$25</definedName>
    <definedName name="Beg_Bal" localSheetId="2">#REF!</definedName>
    <definedName name="Beg_Bal">#REF!</definedName>
    <definedName name="cartera" localSheetId="2">#REF!</definedName>
    <definedName name="cartera">#REF!</definedName>
    <definedName name="clientes" localSheetId="2">#REF!</definedName>
    <definedName name="clientes">#REF!</definedName>
    <definedName name="Data" localSheetId="2">#REF!</definedName>
    <definedName name="Data">#REF!</definedName>
    <definedName name="depositos" localSheetId="2">#REF!</definedName>
    <definedName name="depositos">#REF!</definedName>
    <definedName name="DINERS" localSheetId="2">#REF!</definedName>
    <definedName name="DINERS">#REF!</definedName>
    <definedName name="End_Bal" localSheetId="2">#REF!</definedName>
    <definedName name="End_Bal">#REF!</definedName>
    <definedName name="Extra_Pay" localSheetId="2">#REF!</definedName>
    <definedName name="Extra_Pay">#REF!</definedName>
    <definedName name="FECHA" localSheetId="2">#REF!</definedName>
    <definedName name="FECHA">#REF!</definedName>
    <definedName name="Full_Print" localSheetId="2">#REF!</definedName>
    <definedName name="Full_Print">#REF!</definedName>
    <definedName name="Header_Row">ROW(#REF!)</definedName>
    <definedName name="Int" localSheetId="2">#REF!</definedName>
    <definedName name="Int">#REF!</definedName>
    <definedName name="Interest_Rate" localSheetId="2">#REF!</definedName>
    <definedName name="Interest_Rate">#REF!</definedName>
    <definedName name="ITEM" localSheetId="2">#REF!</definedName>
    <definedName name="ITEM">#REF!</definedName>
    <definedName name="Last_Row" localSheetId="2">IF([3]COOADAMS!Values_Entered,Header_Row+[3]COOADAMS!Number_of_Payments,Header_Row)</definedName>
    <definedName name="Last_Row" localSheetId="1">IF([3]COOADAMS!Values_Entered,Header_Row+[3]COOADAMS!Number_of_Payments,Header_Row)</definedName>
    <definedName name="Last_Row" localSheetId="4">IF([3]COOADAMS!Values_Entered,Header_Row+[3]COOADAMS!Number_of_Payments,Header_Row)</definedName>
    <definedName name="Last_Row">IF([3]COOADAMS!Values_Entered,Header_Row+[3]COOADAMS!Number_of_Payments,Header_Row)</definedName>
    <definedName name="Loan_Amount" localSheetId="2">#REF!</definedName>
    <definedName name="Loan_Amount">#REF!</definedName>
    <definedName name="Loan_Start" localSheetId="2">#REF!</definedName>
    <definedName name="Loan_Start">#REF!</definedName>
    <definedName name="Loan_Years" localSheetId="2">#REF!</definedName>
    <definedName name="Loan_Years">#REF!</definedName>
    <definedName name="MONITOR" localSheetId="2">#REF!</definedName>
    <definedName name="MONITOR">#REF!</definedName>
    <definedName name="MONITOR_AVVILLAS" localSheetId="2">#REF!</definedName>
    <definedName name="MONITOR_AVVILLAS">#REF!</definedName>
    <definedName name="Net_Income" localSheetId="2">#REF!</definedName>
    <definedName name="Net_Income">#REF!</definedName>
    <definedName name="NetIncomeGrowth" localSheetId="2">#REF!</definedName>
    <definedName name="NetIncomeGrowth">#REF!</definedName>
    <definedName name="nits" localSheetId="2">#REF!</definedName>
    <definedName name="nits">#REF!</definedName>
    <definedName name="NombreRango1" localSheetId="2">#REF!</definedName>
    <definedName name="NombreRango1">#REF!</definedName>
    <definedName name="Num_Pmt_Per_Year" localSheetId="2">#REF!</definedName>
    <definedName name="Num_Pmt_Per_Year">#REF!</definedName>
    <definedName name="Number_of_Payments" localSheetId="2">MATCH(0.01,'Plan de Continuidad'!End_Bal,-1)+1</definedName>
    <definedName name="Number_of_Payments" localSheetId="1">MATCH(0.01,End_Bal,-1)+1</definedName>
    <definedName name="Number_of_Payments" localSheetId="4">MATCH(0.01,End_Bal,-1)+1</definedName>
    <definedName name="Number_of_Payments">MATCH(0.01,End_Bal,-1)+1</definedName>
    <definedName name="Other_Growth" localSheetId="2">#REF!</definedName>
    <definedName name="Other_Growth">#REF!</definedName>
    <definedName name="Pay_Date" localSheetId="2">#REF!</definedName>
    <definedName name="Pay_Date">#REF!</definedName>
    <definedName name="Pay_Num" localSheetId="2">#REF!</definedName>
    <definedName name="Pay_Num">#REF!</definedName>
    <definedName name="Payment_Date" localSheetId="2">DATE(YEAR('Plan de Continuidad'!Loan_Start),MONTH('Plan de Continuidad'!Loan_Start)+Payment_Number,DAY('Plan de Continuidad'!Loan_Start))</definedName>
    <definedName name="Payment_Date" localSheetId="1">DATE(YEAR(Loan_Start),MONTH(Loan_Start)+Payment_Number,DAY(Loan_Start))</definedName>
    <definedName name="Payment_Date" localSheetId="4">DATE(YEAR(Loan_Start),MONTH(Loan_Start)+Payment_Number,DAY(Loan_Start))</definedName>
    <definedName name="Payment_Date">DATE(YEAR(Loan_Start),MONTH(Loan_Start)+Payment_Number,DAY(Loan_Start))</definedName>
    <definedName name="Princ" localSheetId="2">#REF!</definedName>
    <definedName name="Princ" localSheetId="1">#REF!</definedName>
    <definedName name="Princ">#REF!</definedName>
    <definedName name="Print_Area_Reset" localSheetId="2">OFFSET('Plan de Continuidad'!Full_Print,0,0,'Plan de Continuidad'!Last_Row)</definedName>
    <definedName name="Print_Area_Reset" localSheetId="1">OFFSET(Full_Print,0,0,'Registro Eventos'!Last_Row)</definedName>
    <definedName name="Print_Area_Reset" localSheetId="4">OFFSET(Full_Print,0,0,'riesgo inherente-Anexo '!Last_Row)</definedName>
    <definedName name="Print_Area_Reset">OFFSET(Full_Print,0,0,Last_Row)</definedName>
    <definedName name="Rand1" localSheetId="2">#REF!</definedName>
    <definedName name="Rand1">#REF!</definedName>
    <definedName name="Rand2" localSheetId="2">#REF!</definedName>
    <definedName name="Rand2">#REF!</definedName>
    <definedName name="RangoBeneficiosNetos">[4]DatosResumen!$B$9:$B$19,[4]DatosResumen!$D$9:$D$19</definedName>
    <definedName name="Retail_Growth" localSheetId="2">#REF!</definedName>
    <definedName name="Retail_Growth">#REF!</definedName>
    <definedName name="Revenue" localSheetId="2">#REF!</definedName>
    <definedName name="Revenue">#REF!</definedName>
    <definedName name="RevenueGrowth" localSheetId="2">#REF!</definedName>
    <definedName name="RevenueGrowth">#REF!</definedName>
    <definedName name="Sched_Pay" localSheetId="2">#REF!</definedName>
    <definedName name="Sched_Pay">#REF!</definedName>
    <definedName name="Scheduled_Extra_Payments" localSheetId="2">#REF!</definedName>
    <definedName name="Scheduled_Extra_Payments">#REF!</definedName>
    <definedName name="Scheduled_Interest_Rate" localSheetId="2">#REF!</definedName>
    <definedName name="Scheduled_Interest_Rate">#REF!</definedName>
    <definedName name="Scheduled_Monthly_Payment" localSheetId="2">#REF!</definedName>
    <definedName name="Scheduled_Monthly_Payment">#REF!</definedName>
    <definedName name="sdfda" localSheetId="2">Scheduled_Payment+Extra_Payment</definedName>
    <definedName name="sdfda" localSheetId="1">Scheduled_Payment+Extra_Payment</definedName>
    <definedName name="sdfda" localSheetId="4">Scheduled_Payment+Extra_Payment</definedName>
    <definedName name="sdfda">Scheduled_Payment+Extra_Payment</definedName>
    <definedName name="seg" localSheetId="2">#REF!</definedName>
    <definedName name="seg" localSheetId="1">#REF!</definedName>
    <definedName name="seg">#REF!</definedName>
    <definedName name="TABLA" localSheetId="2">#REF!</definedName>
    <definedName name="TABLA">#REF!</definedName>
    <definedName name="tablasJG" localSheetId="2">#REF!</definedName>
    <definedName name="tablasJG">#REF!</definedName>
    <definedName name="Table1" localSheetId="2">#REF!</definedName>
    <definedName name="Table1">#REF!</definedName>
    <definedName name="tablita" localSheetId="2">#REF!</definedName>
    <definedName name="tablita">#REF!</definedName>
    <definedName name="Tax_Growth" localSheetId="2">#REF!</definedName>
    <definedName name="Tax_Growth">#REF!</definedName>
    <definedName name="_xlnm.Print_Titles" localSheetId="2">'Plan de Continuidad'!$1:$1</definedName>
    <definedName name="_xlnm.Print_Titles">#N/A</definedName>
    <definedName name="Total_Interest" localSheetId="2">#REF!</definedName>
    <definedName name="Total_Interest">#REF!</definedName>
    <definedName name="Total_Pay" localSheetId="2">#REF!</definedName>
    <definedName name="Total_Pay">#REF!</definedName>
    <definedName name="Total_Payment" localSheetId="2">Scheduled_Payment+Extra_Payment</definedName>
    <definedName name="Total_Payment" localSheetId="1">Scheduled_Payment+Extra_Payment</definedName>
    <definedName name="Total_Payment" localSheetId="4">Scheduled_Payment+Extra_Payment</definedName>
    <definedName name="Total_Payment">Scheduled_Payment+Extra_Payment</definedName>
    <definedName name="Values_Entered" localSheetId="2">IF('Plan de Continuidad'!Loan_Amount*'Plan de Continuidad'!Interest_Rate*'Plan de Continuidad'!Loan_Years*'Plan de Continuidad'!Loan_Start&gt;0,1,0)</definedName>
    <definedName name="Values_Entered" localSheetId="1">IF(Loan_Amount*Interest_Rate*Loan_Years*Loan_Start&gt;0,1,0)</definedName>
    <definedName name="Values_Entered" localSheetId="4">IF(Loan_Amount*Interest_Rate*Loan_Years*Loan_Start&gt;0,1,0)</definedName>
    <definedName name="Values_Entered">IF(Loan_Amount*Interest_Rate*Loan_Years*Loan_Start&gt;0,1,0)</definedName>
    <definedName name="verificar" localSheetId="2">IF([3]COOADAMS!Values_Entered,Header_Row+[3]COOADAMS!Number_of_Payments,Header_Row)</definedName>
    <definedName name="verificar" localSheetId="1">IF([3]COOADAMS!Values_Entered,Header_Row+[3]COOADAMS!Number_of_Payments,Header_Row)</definedName>
    <definedName name="verificar" localSheetId="4">IF([3]COOADAMS!Values_Entered,Header_Row+[3]COOADAMS!Number_of_Payments,Header_Row)</definedName>
    <definedName name="verificar">IF([3]COOADAMS!Values_Entered,Header_Row+[3]COOADAMS!Number_of_Payments,Header_Row)</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1" i="5" l="1"/>
  <c r="G16" i="5"/>
  <c r="G15" i="5"/>
  <c r="G9" i="5"/>
  <c r="O24" i="5"/>
  <c r="C4" i="6"/>
  <c r="G8" i="5" s="1"/>
  <c r="C5" i="6"/>
  <c r="G23" i="5" s="1"/>
  <c r="C6" i="6"/>
  <c r="C7" i="6"/>
  <c r="G5" i="5" s="1"/>
  <c r="C8" i="6"/>
  <c r="C9" i="6"/>
  <c r="C10" i="6"/>
  <c r="G13" i="5" s="1"/>
  <c r="C11" i="6"/>
  <c r="C12" i="6"/>
  <c r="G17" i="5" s="1"/>
  <c r="C13" i="6"/>
  <c r="G7" i="5" s="1"/>
  <c r="C14" i="6"/>
  <c r="C15" i="6"/>
  <c r="C16" i="6"/>
  <c r="G22" i="5" s="1"/>
  <c r="C17" i="6"/>
  <c r="C18" i="6"/>
  <c r="C19" i="6"/>
  <c r="C20" i="6"/>
  <c r="C21" i="6"/>
  <c r="C22" i="6"/>
  <c r="C23" i="6"/>
  <c r="C24" i="6"/>
  <c r="C25" i="6"/>
  <c r="C26" i="6"/>
  <c r="C27" i="6"/>
  <c r="G24" i="5" s="1"/>
  <c r="C28" i="6"/>
  <c r="G18" i="5" l="1"/>
  <c r="G3" i="5"/>
  <c r="G11" i="5"/>
  <c r="G19" i="5"/>
  <c r="G10" i="5"/>
  <c r="G4" i="5"/>
  <c r="G12" i="5"/>
  <c r="G20" i="5"/>
  <c r="G6" i="5"/>
  <c r="G14" i="5"/>
  <c r="O20" i="5"/>
  <c r="O15" i="5"/>
  <c r="O7" i="5"/>
  <c r="O18" i="5"/>
  <c r="O5" i="5"/>
  <c r="O21" i="5"/>
  <c r="O11" i="5"/>
  <c r="O13" i="5"/>
  <c r="O3" i="5"/>
  <c r="O23" i="5"/>
  <c r="O19" i="5"/>
  <c r="O14" i="5"/>
  <c r="O10" i="5"/>
  <c r="O6" i="5"/>
  <c r="O22" i="5"/>
  <c r="O9" i="5"/>
  <c r="O17" i="5"/>
  <c r="O4" i="5"/>
  <c r="O12" i="5"/>
  <c r="O8"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Usuario de Windows</author>
    <author>Diego</author>
  </authors>
  <commentList>
    <comment ref="A1" authorId="0" shapeId="0" xr:uid="{00000000-0006-0000-0100-000001000000}">
      <text>
        <r>
          <rPr>
            <b/>
            <sz val="9"/>
            <color indexed="81"/>
            <rFont val="Tahoma"/>
            <family val="2"/>
          </rPr>
          <t>Usuario de Windows:</t>
        </r>
        <r>
          <rPr>
            <sz val="9"/>
            <color indexed="81"/>
            <rFont val="Tahoma"/>
            <family val="2"/>
          </rPr>
          <t xml:space="preserve">
Código interno que relacione el evento en forma secuencial.</t>
        </r>
      </text>
    </comment>
    <comment ref="A2" authorId="0" shapeId="0" xr:uid="{00000000-0006-0000-0100-000002000000}">
      <text>
        <r>
          <rPr>
            <b/>
            <sz val="9"/>
            <color indexed="81"/>
            <rFont val="Tahoma"/>
            <family val="2"/>
          </rPr>
          <t>Usuario de Windows:</t>
        </r>
        <r>
          <rPr>
            <sz val="9"/>
            <color indexed="81"/>
            <rFont val="Tahoma"/>
            <family val="2"/>
          </rPr>
          <t xml:space="preserve">
Día, mes, año, hora. </t>
        </r>
      </text>
    </comment>
    <comment ref="A3" authorId="0" shapeId="0" xr:uid="{00000000-0006-0000-0100-000003000000}">
      <text>
        <r>
          <rPr>
            <b/>
            <sz val="9"/>
            <color indexed="81"/>
            <rFont val="Tahoma"/>
            <family val="2"/>
          </rPr>
          <t>Usuario de Windows:</t>
        </r>
        <r>
          <rPr>
            <sz val="9"/>
            <color indexed="81"/>
            <rFont val="Tahoma"/>
            <family val="2"/>
          </rPr>
          <t xml:space="preserve">
 Día, mes, año, hora. </t>
        </r>
      </text>
    </comment>
    <comment ref="A4" authorId="0" shapeId="0" xr:uid="{00000000-0006-0000-0100-000004000000}">
      <text>
        <r>
          <rPr>
            <b/>
            <sz val="9"/>
            <color indexed="81"/>
            <rFont val="Tahoma"/>
            <family val="2"/>
          </rPr>
          <t>Usuario de Windows:</t>
        </r>
        <r>
          <rPr>
            <sz val="9"/>
            <color indexed="81"/>
            <rFont val="Tahoma"/>
            <family val="2"/>
          </rPr>
          <t xml:space="preserve">
Fecha en que se descubre el evento. (Día, mes, año, hora. )</t>
        </r>
      </text>
    </comment>
    <comment ref="A5" authorId="0" shapeId="0" xr:uid="{00000000-0006-0000-0100-000005000000}">
      <text>
        <r>
          <rPr>
            <b/>
            <sz val="9"/>
            <color indexed="81"/>
            <rFont val="Tahoma"/>
            <family val="2"/>
          </rPr>
          <t>Usuario de Windows:</t>
        </r>
        <r>
          <rPr>
            <sz val="9"/>
            <color indexed="81"/>
            <rFont val="Tahoma"/>
            <family val="2"/>
          </rPr>
          <t xml:space="preserve">
Fecha en que se registra contablemente la pérdida por el evento. (Día, mes, año, hora.)</t>
        </r>
      </text>
    </comment>
    <comment ref="A6" authorId="0" shapeId="0" xr:uid="{00000000-0006-0000-0100-000006000000}">
      <text>
        <r>
          <rPr>
            <b/>
            <sz val="9"/>
            <color indexed="81"/>
            <rFont val="Tahoma"/>
            <family val="2"/>
          </rPr>
          <t>Usuario de Windows:</t>
        </r>
        <r>
          <rPr>
            <sz val="9"/>
            <color indexed="81"/>
            <rFont val="Tahoma"/>
            <family val="2"/>
          </rPr>
          <t xml:space="preserve">
Moneda extranjera en la que se materializa el evento.</t>
        </r>
      </text>
    </comment>
    <comment ref="A7" authorId="0" shapeId="0" xr:uid="{00000000-0006-0000-0100-000007000000}">
      <text>
        <r>
          <rPr>
            <b/>
            <sz val="9"/>
            <color indexed="81"/>
            <rFont val="Tahoma"/>
            <family val="2"/>
          </rPr>
          <t>Usuario de Windows:</t>
        </r>
        <r>
          <rPr>
            <sz val="9"/>
            <color indexed="81"/>
            <rFont val="Tahoma"/>
            <family val="2"/>
          </rPr>
          <t xml:space="preserve">
El monto de dinero (moneda legal) a que asciende la pérdida, definida de acuerdo con el numeral 2.4. de la presente Circular.</t>
        </r>
      </text>
    </comment>
    <comment ref="A10" authorId="1" shapeId="0" xr:uid="{00000000-0006-0000-0100-000008000000}">
      <text>
        <r>
          <rPr>
            <sz val="9"/>
            <color indexed="81"/>
            <rFont val="Tahoma"/>
            <family val="2"/>
          </rPr>
          <t>Fraude Interno
Fraude Externo
Relaciones Laborales
Clientes
Daños Activos físicos
Fallas Tecnologicas
Ejecución y administración de procesos</t>
        </r>
      </text>
    </comment>
    <comment ref="A14" authorId="1" shapeId="0" xr:uid="{00000000-0006-0000-0100-000009000000}">
      <text>
        <r>
          <rPr>
            <sz val="9"/>
            <color indexed="81"/>
            <rFont val="Tahoma"/>
            <family val="2"/>
          </rPr>
          <t xml:space="preserve">a) Generan pérdidas y afectan el estado de resultados de la entidad.
b) Generan pérdidas y no afectan el estado de resultados de la entidad.
c) No generan pérdidas y por lo tanto no afectan el estado de resultados de la entidad.
</t>
        </r>
      </text>
    </comment>
  </commentList>
</comments>
</file>

<file path=xl/sharedStrings.xml><?xml version="1.0" encoding="utf-8"?>
<sst xmlns="http://schemas.openxmlformats.org/spreadsheetml/2006/main" count="588" uniqueCount="317">
  <si>
    <t>Factores de Riesgo</t>
  </si>
  <si>
    <t>Recurso Humano</t>
  </si>
  <si>
    <t>Procesos</t>
  </si>
  <si>
    <t>Tecnología</t>
  </si>
  <si>
    <t>Infraestructura</t>
  </si>
  <si>
    <t>Externos</t>
  </si>
  <si>
    <t>Cod</t>
  </si>
  <si>
    <t>RH</t>
  </si>
  <si>
    <t>P</t>
  </si>
  <si>
    <t>T</t>
  </si>
  <si>
    <t>I</t>
  </si>
  <si>
    <t>E</t>
  </si>
  <si>
    <t>Fraude Interno</t>
  </si>
  <si>
    <t>Fraude Externo</t>
  </si>
  <si>
    <t>Relaciones Laborales</t>
  </si>
  <si>
    <t>Clientes</t>
  </si>
  <si>
    <t>Daños a Activos Físicos</t>
  </si>
  <si>
    <t>Fallas Tecnologicas</t>
  </si>
  <si>
    <t>Ejecución y Administración de Procesos</t>
  </si>
  <si>
    <t>FI</t>
  </si>
  <si>
    <t>FE</t>
  </si>
  <si>
    <t>RL</t>
  </si>
  <si>
    <t>C</t>
  </si>
  <si>
    <t>DAF</t>
  </si>
  <si>
    <t>FT</t>
  </si>
  <si>
    <t>EAP</t>
  </si>
  <si>
    <t>Tecnologia</t>
  </si>
  <si>
    <t>Macroprocesos</t>
  </si>
  <si>
    <t>Crédito</t>
  </si>
  <si>
    <t>Gestion Gerencial</t>
  </si>
  <si>
    <t>Vinculación</t>
  </si>
  <si>
    <t>Ahorro</t>
  </si>
  <si>
    <t>Solidaridad</t>
  </si>
  <si>
    <t>Bienestar Social</t>
  </si>
  <si>
    <t>Talento Humano</t>
  </si>
  <si>
    <t>Contabilidad y Gestion Administrativa</t>
  </si>
  <si>
    <t>Preventivo</t>
  </si>
  <si>
    <t>Alta</t>
  </si>
  <si>
    <t>Permanente</t>
  </si>
  <si>
    <t>Media</t>
  </si>
  <si>
    <t>Bajo</t>
  </si>
  <si>
    <t>Detectivo</t>
  </si>
  <si>
    <t>Unica</t>
  </si>
  <si>
    <t>Anual</t>
  </si>
  <si>
    <t>Esporádico</t>
  </si>
  <si>
    <t>Fecha de Seguimiento</t>
  </si>
  <si>
    <t>Responsable del Seguimiento</t>
  </si>
  <si>
    <t>Prioridad (Alta, Media, Baja)</t>
  </si>
  <si>
    <t>Responsable del Diseño e implementación</t>
  </si>
  <si>
    <t>Descripcion del Control Requerido</t>
  </si>
  <si>
    <t>RIESGO RESIDUAL</t>
  </si>
  <si>
    <t>Reducción del Impacto (1, 2, 3, 4, 5) donde 1 casi no reduce el impacto y 5 lo reduce al máximo</t>
  </si>
  <si>
    <t>Reducción de la Probabilidad (1, 2, 3, 4, 5) donde 1 casi no la reduce y 5 la reduce al maximo</t>
  </si>
  <si>
    <t>Efectividad</t>
  </si>
  <si>
    <t>Tipo de Control (Detectivo / Preventivo)</t>
  </si>
  <si>
    <t>Responsable de la ejecución del Control</t>
  </si>
  <si>
    <t>Descripción del Control Existente</t>
  </si>
  <si>
    <t>RIESGO INHERENTE</t>
  </si>
  <si>
    <t xml:space="preserve">Impacto: Insignificante: 1
Menor: 2
Moderado: 3
Mayor: 4
Catastrófico: 5 </t>
  </si>
  <si>
    <t>Por qué puede suceder</t>
  </si>
  <si>
    <t>Que puede suceder</t>
  </si>
  <si>
    <t>SEGUIMIENTO</t>
  </si>
  <si>
    <t>TRATAMIENTO DEL RIESGO</t>
  </si>
  <si>
    <t xml:space="preserve"> RIESGO RESIDUAL</t>
  </si>
  <si>
    <t>EVALUACION DE LOS CONTROLES EXISTENTES</t>
  </si>
  <si>
    <t>EVALUACION DEL RIESGO INHERENTE</t>
  </si>
  <si>
    <t>IDENTIFICACION DEL RIESGO</t>
  </si>
  <si>
    <t>Crítico</t>
  </si>
  <si>
    <t>Alto</t>
  </si>
  <si>
    <t>Moderado</t>
  </si>
  <si>
    <t>Riesgo Inherente</t>
  </si>
  <si>
    <t>SCORE</t>
  </si>
  <si>
    <t>Severidad</t>
  </si>
  <si>
    <t>Proabilidad</t>
  </si>
  <si>
    <t>Categorías de Riesgos</t>
  </si>
  <si>
    <t>PROBABILIDAD</t>
  </si>
  <si>
    <t>IMPACTO</t>
  </si>
  <si>
    <t>3. Potencia</t>
  </si>
  <si>
    <t>4. Probable</t>
  </si>
  <si>
    <t>5. Casi Certeza</t>
  </si>
  <si>
    <t>1. Insignificante</t>
  </si>
  <si>
    <t>2. Menor</t>
  </si>
  <si>
    <t>3. Moderado</t>
  </si>
  <si>
    <t>4. Mayor</t>
  </si>
  <si>
    <t>5. Catastrófico</t>
  </si>
  <si>
    <t>Frecuencia Control</t>
  </si>
  <si>
    <t>Periódico</t>
  </si>
  <si>
    <t>Tipo de Control</t>
  </si>
  <si>
    <t>Frecuencia de la aplicación del Control (permanente, periódica, esporádica, anual, única)</t>
  </si>
  <si>
    <t>Capacitación en riesgo público y tránsito</t>
  </si>
  <si>
    <t>Efectividad (Alta, Media, Baja)</t>
  </si>
  <si>
    <t>Baja</t>
  </si>
  <si>
    <t>Estado Implementación</t>
  </si>
  <si>
    <t>Diseño</t>
  </si>
  <si>
    <t>Planeación</t>
  </si>
  <si>
    <t>Implementación</t>
  </si>
  <si>
    <t>Funcionamiento</t>
  </si>
  <si>
    <t>Estado de implementación (Planeación, Diseño, Prueba, Implementación, Funcionamiento)</t>
  </si>
  <si>
    <t>Pruebas</t>
  </si>
  <si>
    <t>Campaña de vacunación</t>
  </si>
  <si>
    <t>Clasificación del Riesgo</t>
  </si>
  <si>
    <t xml:space="preserve"> RL: Relaciones Laborales</t>
  </si>
  <si>
    <t>C: Clientes</t>
  </si>
  <si>
    <t>FT: Fallas Tecnológicas</t>
  </si>
  <si>
    <t>FE:  Fraudes Externos</t>
  </si>
  <si>
    <t>FI: Fraude Interno</t>
  </si>
  <si>
    <t>EAP:  Ejecución y Administración de Procesos</t>
  </si>
  <si>
    <t>DAF:  Daños Activos Físicos</t>
  </si>
  <si>
    <t>Gerencia</t>
  </si>
  <si>
    <t>Probabilidad (Improbable: 1, Raro: 2, Potencial: 3, Probable: 4,      Casi Certeza: 5)</t>
  </si>
  <si>
    <t>1. Improbable</t>
  </si>
  <si>
    <t>2. Raro</t>
  </si>
  <si>
    <t>Contabilidad</t>
  </si>
  <si>
    <t>Actualización, difusión de manuales de funciones y procesos</t>
  </si>
  <si>
    <t>No existen</t>
  </si>
  <si>
    <t>Ninguno</t>
  </si>
  <si>
    <t>Afiliación al sistema general de salud en Colombia</t>
  </si>
  <si>
    <t>Pausas activas, capacitación en Seguridad y Salud en el Trabajo, examen de salud ocupacional</t>
  </si>
  <si>
    <t>Subsidio parcial plan de medicina prepagada COOMEVA</t>
  </si>
  <si>
    <t>Se tiene procedimiento establecido para la contratación de personal / Prueba psicológica con empresa externa / Entrevista y Prueba técnica realizada por la administración / Verificación de referencias</t>
  </si>
  <si>
    <t>Capacitación anual en SARLAFT / Asistencia a Diplomados y seminarios de coyuntura del personal CLAVE: Contador, Gerente, Riesgos / capacitaciones para mejorar competencias del personal en temas relacionados con motivación, servicio al cliente etc. / Profesionalización de Directivos y Empleados</t>
  </si>
  <si>
    <t>No se requiere</t>
  </si>
  <si>
    <t>No existe</t>
  </si>
  <si>
    <t>Taller individual diagnostico y plan de crecimiento personal</t>
  </si>
  <si>
    <t>Manejo de caja fuerte con camara y clave a cargo del Tesorero, camara de video en el área de Tesorería / Sistema de Alarmas para ingreso y salida de personal / Arqueo diario de Tesorero y Arqueo mensual sorpresivo al Tesorero / Inversiones en titulos desmaterializados y FIC</t>
  </si>
  <si>
    <t>Asistente de Gerencia</t>
  </si>
  <si>
    <t>Manuales de funciones y procedimientos</t>
  </si>
  <si>
    <t>Gerencia y Bienestar Social</t>
  </si>
  <si>
    <t>Actualización de manuales de funciones y procedimientos</t>
  </si>
  <si>
    <t>Salarios fijos y capacitaciones motivacionales</t>
  </si>
  <si>
    <t>Baja rotación de personal / los retiros han sido renuncias voluntarias</t>
  </si>
  <si>
    <t>Asesoramiento legal en caso de terminación con justa causa / "Conciliación" laboral ante ministerio de trabajo por terminación potencialmente litigiosa</t>
  </si>
  <si>
    <t>Independizar el Area de Gestión de Riesgos de las labores operativas</t>
  </si>
  <si>
    <t>Gerencia y Consejo</t>
  </si>
  <si>
    <t>Contar con un canal de comunicación eficaz que le permita a todo el personal tener la posibilidad y la confianza para denunciar cualquier abuso o acoso / Capacitación anual sobre acoso laboral y sexual</t>
  </si>
  <si>
    <t>Consejo, Gerencia, Riesgos</t>
  </si>
  <si>
    <t>Revisión de los reglamentos y políticas actuales con respecto de la normatividad vigente / Consejo de Administración solo evalúa excepciones / La entidad cuenta con código de buen Gobierno para el manejo de los conflictos de interés / La entidad tiene un comité de crédito plural e independiente del Consejo compuesto por asociados sin voto de los empleados</t>
  </si>
  <si>
    <t>Selección de personal con experiencia, revisión de manuales de funciones y procesos, revisión de las operaciones y conciliaciones, estados financieros por parte de Contabilidad y la Revisoría Fiscal / Automatización de procesos críticos de causación y registro contable que reducen los errores</t>
  </si>
  <si>
    <t xml:space="preserve">Capacitación Formal en diligenciamiento de títulos valores </t>
  </si>
  <si>
    <t>Selección de personal con experiencia, revisión de manuales de funciones y procesos, revisión de las operaciones por parte de Contabilidad y la Revisoría Fiscal / Revisión de documentación y actualización de formatos y pagarés por Abogados Especializados</t>
  </si>
  <si>
    <t>Capacitación, actualización y reentrenamiento</t>
  </si>
  <si>
    <t>Empleados con buen nivel de formación y experiencia, baja rotación, Actualización, difusión de manuales de funciones y procesos / Promociones de cargos vacantes con personal de la entidad que cumple el perfil para ser ascendido / Se cuenta con Supernumerario para reemplazos en vacaciones</t>
  </si>
  <si>
    <t>Actualización de manuales de funciones y procedimientos de acuerdo a los ajustes que requiere el nuevo software</t>
  </si>
  <si>
    <t>Se manejan consecutivos para cada tipo de formatos y un control de los mismos por cada responsable de los procesos / Pagarés de la Cartera en la Bóveda</t>
  </si>
  <si>
    <t>Digitalización de documentación contable con SOFTWARE especializado / Pagaré Desmaterializado DECEVAL</t>
  </si>
  <si>
    <t>Implementación de sistema integral de administración de riesgos (SIAR) / Comités integrados por Empleado de Riesgos con capacitación y experiencia + Directivos y Asociados</t>
  </si>
  <si>
    <t>Capacitación a integrantes de Comités / Evaluacion implementación software especializado en riesgos para el sector solidario</t>
  </si>
  <si>
    <t>Implementación de SARLAFT para conocimiento del cliente especialmente PEP´s y personas jurídicas proveedores, asociados o pagadurías / Los principios cooperativos implican igualdad, no discriminación y Universalidad, por lo que al interior de la entidad no se puede adelantar actividades proselitistas / Difusión de actividades o proyectos realizados a través de Canal Comunitario</t>
  </si>
  <si>
    <t>FIRMA Y NOMBRE</t>
  </si>
  <si>
    <t>APROBO</t>
  </si>
  <si>
    <t>ELABORO</t>
  </si>
  <si>
    <t>AUTOMATICO</t>
  </si>
  <si>
    <t>ENERGIA</t>
  </si>
  <si>
    <t>SWICHT</t>
  </si>
  <si>
    <t>INTERNET</t>
  </si>
  <si>
    <t>MEJORAS AL SERVICIO</t>
  </si>
  <si>
    <t xml:space="preserve">TIEMPO DE RECUPERACIÓN </t>
  </si>
  <si>
    <t>TAREAS PENDIENTE DE REALIZAR</t>
  </si>
  <si>
    <t>RESPONSABLE DE EJECUTAR EL PLAN</t>
  </si>
  <si>
    <t>ACTIVIDADES A REALIZAR PARA RECUPERAR EL SERVICIO</t>
  </si>
  <si>
    <t>DESCRIPCION ESTADO ACTUAL</t>
  </si>
  <si>
    <t xml:space="preserve">EVENTO </t>
  </si>
  <si>
    <t>Politicas</t>
  </si>
  <si>
    <t>Procedimientos</t>
  </si>
  <si>
    <t>Documentacion</t>
  </si>
  <si>
    <t>Estructura</t>
  </si>
  <si>
    <t>FACTORES</t>
  </si>
  <si>
    <t>CLASIFICACION</t>
  </si>
  <si>
    <t>Fraude interno</t>
  </si>
  <si>
    <t>Daños en Activos Fisicos</t>
  </si>
  <si>
    <t>Ejecución y Administración de procesos</t>
  </si>
  <si>
    <t>Plan de Contingencia</t>
  </si>
  <si>
    <t>Manual de Riesgo Operativo</t>
  </si>
  <si>
    <t>Objetivos</t>
  </si>
  <si>
    <t>Se cuenta con manuales de funciones y procedimientos actualizados.  Se van a actualizar</t>
  </si>
  <si>
    <t>Manual SARO</t>
  </si>
  <si>
    <t>Planeacion Estrategica</t>
  </si>
  <si>
    <t>Registro</t>
  </si>
  <si>
    <t>Organos de control</t>
  </si>
  <si>
    <t>Revisoría Fiscal y Junta de Vigilancia</t>
  </si>
  <si>
    <t>Plataforma tecnologica</t>
  </si>
  <si>
    <t>CONTENIDO SARO</t>
  </si>
  <si>
    <t>FUENTE</t>
  </si>
  <si>
    <t xml:space="preserve">Formato </t>
  </si>
  <si>
    <t>Visionamos / Red / Office</t>
  </si>
  <si>
    <t xml:space="preserve">Divulgacion </t>
  </si>
  <si>
    <t>Capacitacion</t>
  </si>
  <si>
    <t>El canal principal es en FIBRA OPTICA y se tiene un canal para contigencias de BANDA ANCHA con otra empresa diferente.</t>
  </si>
  <si>
    <t>En caso de que se caiga la conexión por FIBRA OPTICA, se conecta automáticamente el CANAL de BANDA ANCHA.</t>
  </si>
  <si>
    <t>Automático.  Asistente de Gerencia</t>
  </si>
  <si>
    <t>Inmediato</t>
  </si>
  <si>
    <t>Si falla un equipo, se procede a la instalación inmediata del respaldo.  El tiempo aproximado del reemplazo es 10 minutos.</t>
  </si>
  <si>
    <t>Asistente de Gerencia y Gerente. Ambos técnicos en sistemas y redes</t>
  </si>
  <si>
    <t>10 minutos</t>
  </si>
  <si>
    <t>Ninguna</t>
  </si>
  <si>
    <t>Se cuenta con UPS</t>
  </si>
  <si>
    <t>La UPS soporta hasta 2 horas de funcionamiento sin energía</t>
  </si>
  <si>
    <t>DESTRUCCION DE LAS OFICINAS (incendio, terremoto, terrorismo, asonada)</t>
  </si>
  <si>
    <t>Gerencia y Asitente de Gerencia</t>
  </si>
  <si>
    <t>Lograr que la mayoria de los asociados cuente con Tarjeta Débito para disponer de sus recursos a través de la red de cajeros automáticos o pago directo</t>
  </si>
  <si>
    <t xml:space="preserve">FASE I: el Gerente con uno o dos empleados más puede conectarse con sus equipos portátiles a la RED para efectuar pagos y transferencias (retiros de ahorros o desembolsos). Aquellos que no tengan cuenta bancaria se les podrá girar cheque.  FASE II: Arrendar LOCAL COMERCIAL y efectuar las adecuaciones físicas necesarias para los puestos de trabajo prioritarios de servicio CAJAS, la red (contratista usual) y los equipos (se compran). La información está en la "NUBE". Se requiere hacer publicidad para informar del evento y nuevo lugar de trabajo. </t>
  </si>
  <si>
    <t>FASE I: 2 horas / FASE II: 48 horas.  En caso de terremoto, la Fase I podría tardarse 48 horas y la Fase II una semana.</t>
  </si>
  <si>
    <t>FALLO DE EQUIPOS por daño físico</t>
  </si>
  <si>
    <t>Implementar CORRSPONSALES BANCARIOS e informar a todos los asociados las entidades que integral la RED Coopcentral</t>
  </si>
  <si>
    <t>TELEFONO</t>
  </si>
  <si>
    <t>Se cuenta con 4 lineas FIJAS y 4 Celulares</t>
  </si>
  <si>
    <t xml:space="preserve">Asistente de Gerencia </t>
  </si>
  <si>
    <t>La lineas FIJAS son con la unica empresa que opera en el Municipio y las celulares con CLARO en caso de falla de las fijas se recurre a los telefonos celulares CLARO corporativos y los personales.  En caso de que los celulares corporativos fallen, se tendría que comprar o habilitar un servicio con otro proveedor en los telefonos celulares personales</t>
  </si>
  <si>
    <t>Se cuenta con dos equipos portátiles de contingencia para atender daños imprevistos.</t>
  </si>
  <si>
    <t>RO 1</t>
  </si>
  <si>
    <t>RO2</t>
  </si>
  <si>
    <t>R03</t>
  </si>
  <si>
    <t>                         I.     Referencia</t>
  </si>
  <si>
    <t>                        II.     Fecha de inicio del evento</t>
  </si>
  <si>
    <t>                      III.     Fecha de finalización del evento</t>
  </si>
  <si>
    <t>                      IV.     Fecha del descubrimiento</t>
  </si>
  <si>
    <t>                       V.     Fecha de contabilización</t>
  </si>
  <si>
    <t>                      VI.     Divisa</t>
  </si>
  <si>
    <t>                     VII.     Cuantía</t>
  </si>
  <si>
    <t>                   VIII.     Cuantía total recuperada (incluido seguros)</t>
  </si>
  <si>
    <t>                      IX.     Cuantía recuperada por seguros</t>
  </si>
  <si>
    <t>                       X.     Clase de evento</t>
  </si>
  <si>
    <t>                      XI.     Producto/servicio afectado</t>
  </si>
  <si>
    <t>                     XII.     Cuentas Contables Afectadas</t>
  </si>
  <si>
    <t>                   XIII.     Proceso</t>
  </si>
  <si>
    <t>                   XIV.     Tipo de pérdida</t>
  </si>
  <si>
    <t>                    XV.     Descripción del evento</t>
  </si>
  <si>
    <r>
      <rPr>
        <b/>
        <sz val="9"/>
        <color theme="1"/>
        <rFont val="Trebuchet MS"/>
        <family val="2"/>
      </rPr>
      <t>I.</t>
    </r>
    <r>
      <rPr>
        <b/>
        <sz val="7"/>
        <color theme="1"/>
        <rFont val="Trebuchet MS"/>
        <family val="2"/>
      </rPr>
      <t xml:space="preserve">     </t>
    </r>
    <r>
      <rPr>
        <b/>
        <sz val="9"/>
        <color theme="1"/>
        <rFont val="Trebuchet MS"/>
        <family val="2"/>
      </rPr>
      <t>Referencia</t>
    </r>
  </si>
  <si>
    <r>
      <rPr>
        <sz val="9"/>
        <color theme="1"/>
        <rFont val="Trebuchet MS"/>
        <family val="2"/>
      </rPr>
      <t>II.</t>
    </r>
    <r>
      <rPr>
        <sz val="7"/>
        <color theme="1"/>
        <rFont val="Trebuchet MS"/>
        <family val="2"/>
      </rPr>
      <t xml:space="preserve">     </t>
    </r>
    <r>
      <rPr>
        <sz val="9"/>
        <color theme="1"/>
        <rFont val="Trebuchet MS"/>
        <family val="2"/>
      </rPr>
      <t>Fecha de inicio del evento</t>
    </r>
  </si>
  <si>
    <r>
      <rPr>
        <sz val="9"/>
        <color theme="1"/>
        <rFont val="Trebuchet MS"/>
        <family val="2"/>
      </rPr>
      <t>III.</t>
    </r>
    <r>
      <rPr>
        <sz val="7"/>
        <color theme="1"/>
        <rFont val="Trebuchet MS"/>
        <family val="2"/>
      </rPr>
      <t xml:space="preserve">     </t>
    </r>
    <r>
      <rPr>
        <sz val="9"/>
        <color theme="1"/>
        <rFont val="Trebuchet MS"/>
        <family val="2"/>
      </rPr>
      <t>Fecha de finalización del evento</t>
    </r>
  </si>
  <si>
    <r>
      <rPr>
        <sz val="9"/>
        <color theme="1"/>
        <rFont val="Trebuchet MS"/>
        <family val="2"/>
      </rPr>
      <t>IV.</t>
    </r>
    <r>
      <rPr>
        <sz val="7"/>
        <color theme="1"/>
        <rFont val="Trebuchet MS"/>
        <family val="2"/>
      </rPr>
      <t xml:space="preserve">     </t>
    </r>
    <r>
      <rPr>
        <sz val="9"/>
        <color theme="1"/>
        <rFont val="Trebuchet MS"/>
        <family val="2"/>
      </rPr>
      <t>Fecha del descubrimiento</t>
    </r>
  </si>
  <si>
    <r>
      <rPr>
        <sz val="9"/>
        <color theme="1"/>
        <rFont val="Trebuchet MS"/>
        <family val="2"/>
      </rPr>
      <t>V.</t>
    </r>
    <r>
      <rPr>
        <sz val="7"/>
        <color theme="1"/>
        <rFont val="Trebuchet MS"/>
        <family val="2"/>
      </rPr>
      <t xml:space="preserve">     </t>
    </r>
    <r>
      <rPr>
        <sz val="9"/>
        <color theme="1"/>
        <rFont val="Trebuchet MS"/>
        <family val="2"/>
      </rPr>
      <t>Fecha de contabilización</t>
    </r>
  </si>
  <si>
    <r>
      <rPr>
        <sz val="9"/>
        <color theme="1"/>
        <rFont val="Trebuchet MS"/>
        <family val="2"/>
      </rPr>
      <t>VI.</t>
    </r>
    <r>
      <rPr>
        <sz val="7"/>
        <color theme="1"/>
        <rFont val="Trebuchet MS"/>
        <family val="2"/>
      </rPr>
      <t xml:space="preserve">     </t>
    </r>
    <r>
      <rPr>
        <sz val="9"/>
        <color theme="1"/>
        <rFont val="Trebuchet MS"/>
        <family val="2"/>
      </rPr>
      <t>Divisa</t>
    </r>
  </si>
  <si>
    <r>
      <rPr>
        <sz val="9"/>
        <color theme="1"/>
        <rFont val="Trebuchet MS"/>
        <family val="2"/>
      </rPr>
      <t>VII.</t>
    </r>
    <r>
      <rPr>
        <sz val="7"/>
        <color theme="1"/>
        <rFont val="Trebuchet MS"/>
        <family val="2"/>
      </rPr>
      <t xml:space="preserve">     </t>
    </r>
    <r>
      <rPr>
        <sz val="9"/>
        <color theme="1"/>
        <rFont val="Trebuchet MS"/>
        <family val="2"/>
      </rPr>
      <t>Cuantía</t>
    </r>
  </si>
  <si>
    <r>
      <rPr>
        <sz val="9"/>
        <color theme="1"/>
        <rFont val="Trebuchet MS"/>
        <family val="2"/>
      </rPr>
      <t>VIII.</t>
    </r>
    <r>
      <rPr>
        <sz val="7"/>
        <color theme="1"/>
        <rFont val="Trebuchet MS"/>
        <family val="2"/>
      </rPr>
      <t xml:space="preserve">     </t>
    </r>
    <r>
      <rPr>
        <sz val="9"/>
        <color theme="1"/>
        <rFont val="Trebuchet MS"/>
        <family val="2"/>
      </rPr>
      <t>Cuantía total recuperada (incluido seguros)</t>
    </r>
  </si>
  <si>
    <r>
      <rPr>
        <sz val="9"/>
        <color theme="1"/>
        <rFont val="Trebuchet MS"/>
        <family val="2"/>
      </rPr>
      <t>IX.</t>
    </r>
    <r>
      <rPr>
        <sz val="7"/>
        <color theme="1"/>
        <rFont val="Trebuchet MS"/>
        <family val="2"/>
      </rPr>
      <t xml:space="preserve">     </t>
    </r>
    <r>
      <rPr>
        <sz val="9"/>
        <color theme="1"/>
        <rFont val="Trebuchet MS"/>
        <family val="2"/>
      </rPr>
      <t>Cuantía recuperada por seguros</t>
    </r>
  </si>
  <si>
    <r>
      <rPr>
        <sz val="9"/>
        <color theme="1"/>
        <rFont val="Trebuchet MS"/>
        <family val="2"/>
      </rPr>
      <t>X.</t>
    </r>
    <r>
      <rPr>
        <sz val="7"/>
        <color theme="1"/>
        <rFont val="Trebuchet MS"/>
        <family val="2"/>
      </rPr>
      <t xml:space="preserve">     </t>
    </r>
    <r>
      <rPr>
        <sz val="9"/>
        <color theme="1"/>
        <rFont val="Trebuchet MS"/>
        <family val="2"/>
      </rPr>
      <t>Clase de evento</t>
    </r>
  </si>
  <si>
    <r>
      <rPr>
        <sz val="9"/>
        <color theme="1"/>
        <rFont val="Trebuchet MS"/>
        <family val="2"/>
      </rPr>
      <t>XI.</t>
    </r>
    <r>
      <rPr>
        <sz val="7"/>
        <color theme="1"/>
        <rFont val="Trebuchet MS"/>
        <family val="2"/>
      </rPr>
      <t xml:space="preserve">     </t>
    </r>
    <r>
      <rPr>
        <sz val="9"/>
        <color theme="1"/>
        <rFont val="Trebuchet MS"/>
        <family val="2"/>
      </rPr>
      <t>Producto/servicio afectado</t>
    </r>
  </si>
  <si>
    <r>
      <rPr>
        <sz val="9"/>
        <color theme="1"/>
        <rFont val="Trebuchet MS"/>
        <family val="2"/>
      </rPr>
      <t>XII.</t>
    </r>
    <r>
      <rPr>
        <sz val="7"/>
        <color theme="1"/>
        <rFont val="Trebuchet MS"/>
        <family val="2"/>
      </rPr>
      <t xml:space="preserve">     </t>
    </r>
    <r>
      <rPr>
        <sz val="9"/>
        <color theme="1"/>
        <rFont val="Trebuchet MS"/>
        <family val="2"/>
      </rPr>
      <t>Cuentas Contables Afectadas</t>
    </r>
  </si>
  <si>
    <r>
      <rPr>
        <sz val="9"/>
        <color theme="1"/>
        <rFont val="Trebuchet MS"/>
        <family val="2"/>
      </rPr>
      <t>XIII.</t>
    </r>
    <r>
      <rPr>
        <sz val="7"/>
        <color theme="1"/>
        <rFont val="Trebuchet MS"/>
        <family val="2"/>
      </rPr>
      <t xml:space="preserve">     </t>
    </r>
    <r>
      <rPr>
        <sz val="9"/>
        <color theme="1"/>
        <rFont val="Trebuchet MS"/>
        <family val="2"/>
      </rPr>
      <t>Proceso</t>
    </r>
  </si>
  <si>
    <r>
      <rPr>
        <sz val="9"/>
        <color theme="1"/>
        <rFont val="Trebuchet MS"/>
        <family val="2"/>
      </rPr>
      <t>XIV.</t>
    </r>
    <r>
      <rPr>
        <sz val="7"/>
        <color theme="1"/>
        <rFont val="Trebuchet MS"/>
        <family val="2"/>
      </rPr>
      <t xml:space="preserve">     </t>
    </r>
    <r>
      <rPr>
        <sz val="9"/>
        <color theme="1"/>
        <rFont val="Trebuchet MS"/>
        <family val="2"/>
      </rPr>
      <t>Tipo de pérdida</t>
    </r>
  </si>
  <si>
    <r>
      <rPr>
        <sz val="9"/>
        <color theme="1"/>
        <rFont val="Trebuchet MS"/>
        <family val="2"/>
      </rPr>
      <t>XV.</t>
    </r>
    <r>
      <rPr>
        <sz val="7"/>
        <color theme="1"/>
        <rFont val="Trebuchet MS"/>
        <family val="2"/>
      </rPr>
      <t xml:space="preserve">     </t>
    </r>
    <r>
      <rPr>
        <sz val="9"/>
        <color theme="1"/>
        <rFont val="Trebuchet MS"/>
        <family val="2"/>
      </rPr>
      <t>Descripción del evento</t>
    </r>
  </si>
  <si>
    <t>Los equipos son propios (computadores, impresoras, telefonos) y tienen plan de mantenimiento, seguros.  Se reponen por obsolescencia o daño. Se tiene sistema a tierra para evitar quema masiva por rayo</t>
  </si>
  <si>
    <t>5 minutos</t>
  </si>
  <si>
    <t>Manejar toda la información laboral en una sola carpeta, que no este en mis documentos o el escritorio, ubicaciones mas vulnerables a perdida de información.</t>
  </si>
  <si>
    <t>DATOS DE USUARIO y APLICATIVO</t>
  </si>
  <si>
    <t>La información de cada usuario se almacena en su equipos de computo y este a su vez se le efectúa backup en el SERVIDOR DE DOMINIO.
La información informacion del aplicativo está en la NUBE en Datacenter replicado en otros 2 servidores, uno fuera del país.  Se cuenta con seguridad contra ataques informáticos y captura de información por sofware malicioso</t>
  </si>
  <si>
    <t>Solicitar al Asistente de Gerencia el descargue de la información requerida del Backup.</t>
  </si>
  <si>
    <t>PERSONAL CLAVE DE LA GERENCIA</t>
  </si>
  <si>
    <t>El gerente y asistente de Gerencia tienen firmas registradas en Bancos y la Secretaria de Gerencia es Representante Legal Suplente</t>
  </si>
  <si>
    <t>SMLMV</t>
  </si>
  <si>
    <t>&gt;10-30</t>
  </si>
  <si>
    <t>&gt;30-100</t>
  </si>
  <si>
    <t>Hasta 10</t>
  </si>
  <si>
    <t>&gt;100-300</t>
  </si>
  <si>
    <t>&gt;300</t>
  </si>
  <si>
    <t>Coordinador de Riesgos</t>
  </si>
  <si>
    <t>FONDELAR cuenta con dos equipos para esta función y un equipo de respaldo en caso de falla</t>
  </si>
  <si>
    <t>La oficina es arrendada localizada en el Centro de Cúcuta (Norte de Santander) a dos cuadras de la Avenida CERO.  El municipio es de bajo riesgo en orden público, sísmico y de inundaciones y cuenta con alarmas contra incendio.  FONDELAR es miembro de la red COOPCENTRAL lo que significa que los asociados pueden hacer sus transacciones en cualquiera de las casi 500 oficinas que forman parte de la RED</t>
  </si>
  <si>
    <t>Automatizar backup de archivos de trabajo de usuarios en la NUBE o dispositivo fuera de las instalaciones de FONDELAR</t>
  </si>
  <si>
    <t>En caso de ausencia por cualquier motivo del personal CLAVE de la GERENCIA existen personas con firmas y atribuciones que permiten que FONDELAR continue operando bajo condiciones normales.  En caso de ausencia del Contador FONDELAR no se paraliza y el Gerente está en capacidad de reemplazarlo temporalmente.</t>
  </si>
  <si>
    <t>Las políticas de captación y colocación así como las condiciones de los productos se fijan por la Junta Directiva y la Gerencia y los empleados deben aplicarlas sin interpretación o modificación / Entrenamiento al momento de la vinculación / Acceso a los manuales de funciones y procedimientos / parametrización del sistema que no puede ser manipulada por los empleados / Revisoría Fiscal</t>
  </si>
  <si>
    <t>Legal / Reputacional</t>
  </si>
  <si>
    <t>No se tienen una definición de las líneas de crédito y los nichos de mercado</t>
  </si>
  <si>
    <t>Operativo</t>
  </si>
  <si>
    <t>Formulario de solicitud incompleto o con espacios en blanco sin rellenar  y campos del sistema incorrectos. Esto puede generar  dificultades para la recuperación de los creditos (MORA)</t>
  </si>
  <si>
    <t>No se revisa el diligenciamiento de la solicitud de crédito</t>
  </si>
  <si>
    <t>Analisis incorrecto del Asociado por procesar documentación falsa, erronea o vencida</t>
  </si>
  <si>
    <t>No se verifca la documentación de las solicitudes de créditos</t>
  </si>
  <si>
    <t>- No tener el cierre de cartera en los primeros 10 días del mes
- El empleado de cartera no envía el reporte a las centrales de información.</t>
  </si>
  <si>
    <t xml:space="preserve"> Falta lista de chequeo de las tareas del área de cartera</t>
  </si>
  <si>
    <t>El análista de crédito no verifica el cumplimiento del reglamento de crédito</t>
  </si>
  <si>
    <t>No hay una revisipon previa de los créditos análizados</t>
  </si>
  <si>
    <t>Riesgo de imagen de la Entidad</t>
  </si>
  <si>
    <t>Ho hay una organización de los documentos solicitados</t>
  </si>
  <si>
    <t>Proporcionar información erronea para omitir las garantias</t>
  </si>
  <si>
    <t>No hay un calculo de las garantias en el formato de análisis</t>
  </si>
  <si>
    <t>Falta de controles, ocasiona creditos de dificil recuperación.</t>
  </si>
  <si>
    <t>No hay lista de chequeo al momento del desembolso de la documentación requerida.</t>
  </si>
  <si>
    <t>Falta de supervisión en el proceso de creación de prestamos</t>
  </si>
  <si>
    <t>No se verifica el monto aprobado por el comité correspondiente.</t>
  </si>
  <si>
    <t>Falta de conciliación de los registros contables y las diferencias no investigadas</t>
  </si>
  <si>
    <t>No se revisa el cierre de cartera</t>
  </si>
  <si>
    <t>Legal / Operativo</t>
  </si>
  <si>
    <t>Falta de colocación de prestamos a tasas adecuadas</t>
  </si>
  <si>
    <t>No se calcula la tasa promedio ponderada de los productos activos (créditos) y pasivos (depositos y cdat)</t>
  </si>
  <si>
    <t>Iliquidez y perdida por la constitución de provisiones</t>
  </si>
  <si>
    <t>Falta manual de cobro de cartera</t>
  </si>
  <si>
    <t>Fraude</t>
  </si>
  <si>
    <t>Falta de controles en el cumplimiento de los reglamentos</t>
  </si>
  <si>
    <t>Vulnerabilidad a operaciones de Lavado de Dinero</t>
  </si>
  <si>
    <t xml:space="preserve">Falta de análisis del destino del crédito </t>
  </si>
  <si>
    <t>Legal</t>
  </si>
  <si>
    <t>Vulnerabilidad a operaciones de Lavado de Dinero y activos</t>
  </si>
  <si>
    <t>No se verifica en listas vinculantes los terceros a los cuales se les gira cheques</t>
  </si>
  <si>
    <t>Fraude e incremento en los costos</t>
  </si>
  <si>
    <t>No se verifica el 100% de la información entregada por los comerciales</t>
  </si>
  <si>
    <t>Cifras financieras de la cartera irreales y perdidas.</t>
  </si>
  <si>
    <t xml:space="preserve">No se marcan los créditos reestructurados </t>
  </si>
  <si>
    <t>Multas y sanciones</t>
  </si>
  <si>
    <t>Publicidad engañosa o no informar las condiciones de los productos.</t>
  </si>
  <si>
    <t>Sanciones y multas</t>
  </si>
  <si>
    <t xml:space="preserve">Cobrar tasas por encima de la usura o costos adicionales a los Asociados </t>
  </si>
  <si>
    <t>Falta de seguimiento a los indicadores de crédito.</t>
  </si>
  <si>
    <t>Falta de organización del archivo y de actualización anual de los datos de los Asociados</t>
  </si>
  <si>
    <t>Factor</t>
  </si>
  <si>
    <t>PROCESO</t>
  </si>
  <si>
    <t>O</t>
  </si>
  <si>
    <t>R</t>
  </si>
  <si>
    <t>Operaciones ilicitas de lavado de dinero y activos, lo cual nos puede volver vulnerable para ser utilizados por los delincuentes en operaciones de lavado de dinero y activos</t>
  </si>
  <si>
    <t>Destrucción, pérdida, deterioro, de los pagarés. Garantías o expedientes</t>
  </si>
  <si>
    <t>Falta controles de acceso físico a los expedientes y de un sistema de gestión documental adecuado. Incendios, inundaciones, terremotos, terrorismo, asonadas.</t>
  </si>
  <si>
    <t>Archivo</t>
  </si>
  <si>
    <t xml:space="preserve">Riesgos </t>
  </si>
  <si>
    <t>Concentración de créditos en un solo sector económico puede tener efectos negativos en la liquidez de la entidad</t>
  </si>
  <si>
    <t>Que la información de los expedientes de la entidad esten desactualizados, dispersos y deteriorados. Que no esten ordenados de acuerdo a la fecha de otorgamiento del credito.</t>
  </si>
  <si>
    <t>la entidad tiene expedientes físicos de cada asociado al interior de cada agencia al cual pueden acceder libremente todos los empleados de la entidad, pero los pagarés originales, hipotecas, prendas y demás garantías están en un archivo físico centralizado con acceso restringido.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</si>
</sst>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quot;$&quot;* #,##0_-;\-&quot;$&quot;* #,##0_-;_-&quot;$&quot;* &quot;-&quot;_-;_-@_-"/>
  </numFmts>
  <fonts count="28" x14ac:knownFonts="1">
    <font>
      <sz val="10"/>
      <color theme="1"/>
      <name val="Trebuchet MS"/>
      <family val="2"/>
    </font>
    <font>
      <sz val="11"/>
      <color theme="1"/>
      <name val="Calibri"/>
      <family val="2"/>
      <scheme val="minor"/>
    </font>
    <font>
      <sz val="10"/>
      <color theme="0"/>
      <name val="Trebuchet MS"/>
      <family val="2"/>
    </font>
    <font>
      <sz val="11"/>
      <color theme="1"/>
      <name val="Calibri"/>
      <family val="2"/>
      <scheme val="minor"/>
    </font>
    <font>
      <sz val="8"/>
      <color theme="1"/>
      <name val="Arial Narrow"/>
      <family val="2"/>
    </font>
    <font>
      <b/>
      <sz val="11"/>
      <color theme="0"/>
      <name val="Calibri"/>
      <family val="2"/>
      <scheme val="minor"/>
    </font>
    <font>
      <b/>
      <sz val="8"/>
      <color theme="1"/>
      <name val="Arial Narrow"/>
      <family val="2"/>
    </font>
    <font>
      <b/>
      <sz val="12"/>
      <color theme="1"/>
      <name val="Arial Narrow"/>
      <family val="2"/>
    </font>
    <font>
      <b/>
      <sz val="11"/>
      <color theme="0"/>
      <name val="Arial Narrow"/>
      <family val="2"/>
    </font>
    <font>
      <sz val="6"/>
      <color theme="1"/>
      <name val="Arial Narrow"/>
      <family val="2"/>
    </font>
    <font>
      <sz val="10"/>
      <color theme="1"/>
      <name val="Arial Narrow"/>
      <family val="2"/>
    </font>
    <font>
      <sz val="10"/>
      <color theme="1"/>
      <name val="Trebuchet MS"/>
      <family val="2"/>
    </font>
    <font>
      <sz val="10"/>
      <color rgb="FFFF0000"/>
      <name val="Trebuchet MS"/>
      <family val="2"/>
    </font>
    <font>
      <b/>
      <sz val="8"/>
      <color theme="0"/>
      <name val="Trebuchet MS"/>
      <family val="2"/>
    </font>
    <font>
      <sz val="8"/>
      <color theme="1"/>
      <name val="Trebuchet MS"/>
      <family val="2"/>
    </font>
    <font>
      <b/>
      <sz val="9"/>
      <color indexed="81"/>
      <name val="Tahoma"/>
      <family val="2"/>
    </font>
    <font>
      <sz val="9"/>
      <color indexed="81"/>
      <name val="Tahoma"/>
      <family val="2"/>
    </font>
    <font>
      <b/>
      <sz val="7"/>
      <color theme="1"/>
      <name val="Trebuchet MS"/>
      <family val="2"/>
    </font>
    <font>
      <b/>
      <sz val="9"/>
      <color theme="1"/>
      <name val="Trebuchet MS"/>
      <family val="2"/>
    </font>
    <font>
      <sz val="9"/>
      <color theme="1"/>
      <name val="Trebuchet MS"/>
      <family val="2"/>
    </font>
    <font>
      <sz val="7"/>
      <color theme="1"/>
      <name val="Trebuchet MS"/>
      <family val="2"/>
    </font>
    <font>
      <b/>
      <i/>
      <sz val="9"/>
      <color theme="1"/>
      <name val="Trebuchet MS"/>
      <family val="2"/>
    </font>
    <font>
      <b/>
      <sz val="11"/>
      <color theme="1"/>
      <name val="Arial Narrow"/>
      <family val="2"/>
    </font>
    <font>
      <b/>
      <sz val="10"/>
      <color theme="0"/>
      <name val="Arial Narrow"/>
      <family val="2"/>
    </font>
    <font>
      <sz val="11"/>
      <color theme="1"/>
      <name val="Arial Narrow"/>
      <family val="2"/>
    </font>
    <font>
      <b/>
      <sz val="8"/>
      <color theme="0"/>
      <name val="Arial Narrow"/>
      <family val="2"/>
    </font>
    <font>
      <b/>
      <sz val="5"/>
      <color theme="1"/>
      <name val="Arial Narrow"/>
      <family val="2"/>
    </font>
    <font>
      <b/>
      <sz val="4"/>
      <color theme="1"/>
      <name val="Arial Narrow"/>
      <family val="2"/>
    </font>
  </fonts>
  <fills count="18">
    <fill>
      <patternFill patternType="none"/>
    </fill>
    <fill>
      <patternFill patternType="gray125"/>
    </fill>
    <fill>
      <patternFill patternType="solid">
        <fgColor theme="1"/>
        <bgColor indexed="64"/>
      </patternFill>
    </fill>
    <fill>
      <patternFill patternType="solid">
        <fgColor rgb="FFC00000"/>
        <bgColor indexed="64"/>
      </patternFill>
    </fill>
    <fill>
      <patternFill patternType="solid">
        <fgColor rgb="FF002060"/>
        <bgColor indexed="64"/>
      </patternFill>
    </fill>
    <fill>
      <patternFill patternType="solid">
        <fgColor theme="5" tint="0.79998168889431442"/>
        <bgColor indexed="64"/>
      </patternFill>
    </fill>
    <fill>
      <patternFill patternType="solid">
        <fgColor rgb="FF7030A0"/>
        <bgColor indexed="64"/>
      </patternFill>
    </fill>
    <fill>
      <patternFill patternType="solid">
        <fgColor theme="9" tint="0.79998168889431442"/>
        <bgColor indexed="64"/>
      </patternFill>
    </fill>
    <fill>
      <patternFill patternType="solid">
        <fgColor rgb="FFCCCC00"/>
        <bgColor indexed="64"/>
      </patternFill>
    </fill>
    <fill>
      <patternFill patternType="solid">
        <fgColor theme="7" tint="0.79998168889431442"/>
        <bgColor indexed="64"/>
      </patternFill>
    </fill>
    <fill>
      <patternFill patternType="solid">
        <fgColor rgb="FFCC99FF"/>
        <bgColor indexed="64"/>
      </patternFill>
    </fill>
    <fill>
      <patternFill patternType="solid">
        <fgColor theme="2" tint="-0.249977111117893"/>
        <bgColor indexed="64"/>
      </patternFill>
    </fill>
    <fill>
      <patternFill patternType="solid">
        <fgColor rgb="FF808000"/>
        <bgColor indexed="64"/>
      </patternFill>
    </fill>
    <fill>
      <patternFill patternType="solid">
        <fgColor theme="7" tint="-0.499984740745262"/>
        <bgColor indexed="64"/>
      </patternFill>
    </fill>
    <fill>
      <patternFill patternType="solid">
        <fgColor rgb="FF800000"/>
        <bgColor indexed="64"/>
      </patternFill>
    </fill>
    <fill>
      <patternFill patternType="solid">
        <fgColor rgb="FFFF0000"/>
        <bgColor indexed="64"/>
      </patternFill>
    </fill>
    <fill>
      <patternFill patternType="solid">
        <fgColor theme="5" tint="0.39997558519241921"/>
        <bgColor indexed="64"/>
      </patternFill>
    </fill>
    <fill>
      <patternFill patternType="solid">
        <fgColor rgb="FFFFFF00"/>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diagonal/>
    </border>
    <border>
      <left style="medium">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s>
  <cellStyleXfs count="5">
    <xf numFmtId="0" fontId="0" fillId="0" borderId="0"/>
    <xf numFmtId="0" fontId="3" fillId="0" borderId="0"/>
    <xf numFmtId="164" fontId="3" fillId="0" borderId="0" applyFont="0" applyFill="0" applyBorder="0" applyAlignment="0" applyProtection="0"/>
    <xf numFmtId="0" fontId="1" fillId="0" borderId="0"/>
    <xf numFmtId="0" fontId="1" fillId="0" borderId="0"/>
  </cellStyleXfs>
  <cellXfs count="99">
    <xf numFmtId="0" fontId="0" fillId="0" borderId="0" xfId="0"/>
    <xf numFmtId="0" fontId="0" fillId="0" borderId="0" xfId="0" applyAlignment="1">
      <alignment horizontal="center"/>
    </xf>
    <xf numFmtId="0" fontId="2" fillId="2" borderId="1" xfId="0" applyFont="1" applyFill="1" applyBorder="1"/>
    <xf numFmtId="0" fontId="2" fillId="2" borderId="1" xfId="0" applyFont="1" applyFill="1" applyBorder="1" applyAlignment="1">
      <alignment horizontal="center"/>
    </xf>
    <xf numFmtId="0" fontId="0" fillId="0" borderId="1" xfId="0" applyBorder="1"/>
    <xf numFmtId="0" fontId="0" fillId="0" borderId="1" xfId="0" applyBorder="1" applyAlignment="1">
      <alignment horizontal="center"/>
    </xf>
    <xf numFmtId="0" fontId="0" fillId="7" borderId="1" xfId="0" applyFill="1" applyBorder="1"/>
    <xf numFmtId="0" fontId="4" fillId="0" borderId="0" xfId="1" applyFont="1" applyAlignment="1" applyProtection="1">
      <alignment horizontal="center" vertical="center" wrapText="1"/>
      <protection locked="0"/>
    </xf>
    <xf numFmtId="0" fontId="4" fillId="0" borderId="1" xfId="1" applyFont="1" applyBorder="1" applyAlignment="1">
      <alignment horizontal="center" vertical="center" wrapText="1"/>
    </xf>
    <xf numFmtId="0" fontId="6" fillId="0" borderId="0" xfId="1" applyFont="1" applyAlignment="1">
      <alignment horizontal="center" vertical="center" wrapText="1"/>
    </xf>
    <xf numFmtId="164" fontId="6" fillId="0" borderId="0" xfId="2" applyFont="1" applyAlignment="1" applyProtection="1">
      <alignment horizontal="center" vertical="center" wrapText="1"/>
    </xf>
    <xf numFmtId="0" fontId="3" fillId="0" borderId="0" xfId="1" applyAlignment="1">
      <alignment horizontal="center" vertical="center" wrapText="1"/>
    </xf>
    <xf numFmtId="0" fontId="3" fillId="15" borderId="1" xfId="1" applyFill="1" applyBorder="1" applyAlignment="1">
      <alignment horizontal="center" vertical="center" wrapText="1"/>
    </xf>
    <xf numFmtId="0" fontId="3" fillId="16" borderId="1" xfId="1" applyFill="1" applyBorder="1" applyAlignment="1">
      <alignment horizontal="center" vertical="center" wrapText="1"/>
    </xf>
    <xf numFmtId="0" fontId="3" fillId="9" borderId="1" xfId="1" applyFill="1" applyBorder="1" applyAlignment="1">
      <alignment horizontal="center" vertical="center" wrapText="1"/>
    </xf>
    <xf numFmtId="0" fontId="3" fillId="7" borderId="1" xfId="1" applyFill="1" applyBorder="1" applyAlignment="1">
      <alignment horizontal="center" vertical="center" wrapText="1"/>
    </xf>
    <xf numFmtId="0" fontId="5" fillId="2" borderId="1" xfId="1" applyFont="1" applyFill="1" applyBorder="1" applyAlignment="1">
      <alignment horizontal="center" vertical="center" wrapText="1"/>
    </xf>
    <xf numFmtId="0" fontId="0" fillId="0" borderId="0" xfId="0" applyAlignment="1">
      <alignment horizontal="left"/>
    </xf>
    <xf numFmtId="0" fontId="0" fillId="7" borderId="0" xfId="0" applyFill="1"/>
    <xf numFmtId="0" fontId="1" fillId="0" borderId="0" xfId="1" applyFont="1" applyAlignment="1">
      <alignment horizontal="center" vertical="center" wrapText="1"/>
    </xf>
    <xf numFmtId="0" fontId="9" fillId="0" borderId="2" xfId="1" applyFont="1" applyBorder="1" applyAlignment="1">
      <alignment horizontal="center" vertical="center" wrapText="1"/>
    </xf>
    <xf numFmtId="0" fontId="9" fillId="0" borderId="0" xfId="1" applyFont="1" applyAlignment="1">
      <alignment horizontal="center" vertical="center" wrapText="1"/>
    </xf>
    <xf numFmtId="0" fontId="7" fillId="0" borderId="1" xfId="1" applyFont="1" applyBorder="1" applyAlignment="1">
      <alignment horizontal="center" vertical="center" wrapText="1"/>
    </xf>
    <xf numFmtId="0" fontId="7" fillId="0" borderId="1" xfId="1" applyFont="1" applyBorder="1" applyAlignment="1" applyProtection="1">
      <alignment horizontal="center" vertical="center" wrapText="1"/>
      <protection locked="0"/>
    </xf>
    <xf numFmtId="14" fontId="4" fillId="0" borderId="1" xfId="1" applyNumberFormat="1" applyFont="1" applyBorder="1" applyAlignment="1" applyProtection="1">
      <alignment horizontal="center" vertical="center" wrapText="1"/>
      <protection locked="0"/>
    </xf>
    <xf numFmtId="0" fontId="6" fillId="11" borderId="1" xfId="1" applyFont="1" applyFill="1" applyBorder="1" applyAlignment="1">
      <alignment horizontal="center" vertical="center" wrapText="1"/>
    </xf>
    <xf numFmtId="0" fontId="6" fillId="10" borderId="1" xfId="1" applyFont="1" applyFill="1" applyBorder="1" applyAlignment="1">
      <alignment horizontal="center" vertical="center" wrapText="1"/>
    </xf>
    <xf numFmtId="0" fontId="0" fillId="0" borderId="0" xfId="0" applyAlignment="1">
      <alignment horizontal="center" vertical="center" wrapText="1"/>
    </xf>
    <xf numFmtId="0" fontId="11" fillId="0" borderId="0" xfId="4" applyFont="1" applyAlignment="1">
      <alignment horizontal="center" vertical="center"/>
    </xf>
    <xf numFmtId="0" fontId="11" fillId="0" borderId="1" xfId="4" applyFont="1" applyBorder="1" applyAlignment="1">
      <alignment horizontal="center" vertical="center" wrapText="1"/>
    </xf>
    <xf numFmtId="0" fontId="11" fillId="0" borderId="7" xfId="4" applyFont="1" applyBorder="1" applyAlignment="1">
      <alignment horizontal="center" vertical="center" wrapText="1"/>
    </xf>
    <xf numFmtId="0" fontId="11" fillId="0" borderId="0" xfId="4" applyFont="1" applyAlignment="1">
      <alignment horizontal="center" vertical="center" wrapText="1"/>
    </xf>
    <xf numFmtId="0" fontId="11" fillId="0" borderId="6" xfId="4" applyFont="1" applyBorder="1" applyAlignment="1">
      <alignment horizontal="center" vertical="center" wrapText="1"/>
    </xf>
    <xf numFmtId="0" fontId="11" fillId="0" borderId="5" xfId="4" applyFont="1" applyBorder="1" applyAlignment="1">
      <alignment horizontal="center" vertical="center" wrapText="1"/>
    </xf>
    <xf numFmtId="0" fontId="0" fillId="0" borderId="1" xfId="4" applyFont="1" applyBorder="1" applyAlignment="1">
      <alignment horizontal="center" vertical="center" wrapText="1"/>
    </xf>
    <xf numFmtId="0" fontId="0" fillId="0" borderId="1" xfId="4" applyFont="1" applyBorder="1" applyAlignment="1">
      <alignment horizontal="center" vertical="center"/>
    </xf>
    <xf numFmtId="0" fontId="14" fillId="0" borderId="0" xfId="4" applyFont="1" applyAlignment="1">
      <alignment horizontal="center" vertical="center"/>
    </xf>
    <xf numFmtId="0" fontId="21" fillId="0" borderId="0" xfId="0" applyFont="1" applyAlignment="1">
      <alignment horizontal="left" vertical="center"/>
    </xf>
    <xf numFmtId="0" fontId="17" fillId="17" borderId="8" xfId="0" applyFont="1" applyFill="1" applyBorder="1" applyAlignment="1">
      <alignment horizontal="left" vertical="center"/>
    </xf>
    <xf numFmtId="0" fontId="20" fillId="0" borderId="11" xfId="0" applyFont="1" applyBorder="1" applyAlignment="1">
      <alignment horizontal="left" vertical="center"/>
    </xf>
    <xf numFmtId="0" fontId="0" fillId="0" borderId="12" xfId="0" applyBorder="1"/>
    <xf numFmtId="0" fontId="20" fillId="0" borderId="13" xfId="0" applyFont="1" applyBorder="1" applyAlignment="1">
      <alignment horizontal="left" vertical="center"/>
    </xf>
    <xf numFmtId="0" fontId="0" fillId="0" borderId="14" xfId="0" applyBorder="1"/>
    <xf numFmtId="0" fontId="0" fillId="0" borderId="15" xfId="0" applyBorder="1"/>
    <xf numFmtId="0" fontId="0" fillId="17" borderId="9" xfId="0" applyFill="1" applyBorder="1" applyAlignment="1">
      <alignment horizontal="center"/>
    </xf>
    <xf numFmtId="0" fontId="0" fillId="17" borderId="10" xfId="0" applyFill="1" applyBorder="1" applyAlignment="1">
      <alignment horizontal="center"/>
    </xf>
    <xf numFmtId="0" fontId="13" fillId="6" borderId="8" xfId="4" applyFont="1" applyFill="1" applyBorder="1" applyAlignment="1">
      <alignment horizontal="center" vertical="center" wrapText="1"/>
    </xf>
    <xf numFmtId="0" fontId="13" fillId="6" borderId="9" xfId="4" applyFont="1" applyFill="1" applyBorder="1" applyAlignment="1">
      <alignment horizontal="center" vertical="center" wrapText="1"/>
    </xf>
    <xf numFmtId="0" fontId="13" fillId="6" borderId="10" xfId="4" applyFont="1" applyFill="1" applyBorder="1" applyAlignment="1">
      <alignment horizontal="center" vertical="center" wrapText="1"/>
    </xf>
    <xf numFmtId="0" fontId="11" fillId="0" borderId="11" xfId="4" applyFont="1" applyBorder="1" applyAlignment="1">
      <alignment horizontal="center" vertical="center" wrapText="1"/>
    </xf>
    <xf numFmtId="0" fontId="0" fillId="0" borderId="12" xfId="4" applyFont="1" applyBorder="1" applyAlignment="1">
      <alignment horizontal="center" vertical="center" wrapText="1"/>
    </xf>
    <xf numFmtId="0" fontId="11" fillId="0" borderId="12" xfId="4" applyFont="1" applyBorder="1" applyAlignment="1">
      <alignment horizontal="center" vertical="center" wrapText="1"/>
    </xf>
    <xf numFmtId="0" fontId="0" fillId="0" borderId="16" xfId="4" applyFont="1" applyBorder="1" applyAlignment="1">
      <alignment horizontal="center" vertical="center" wrapText="1"/>
    </xf>
    <xf numFmtId="0" fontId="0" fillId="0" borderId="11" xfId="4" applyFont="1" applyBorder="1" applyAlignment="1">
      <alignment horizontal="center" vertical="center" wrapText="1"/>
    </xf>
    <xf numFmtId="0" fontId="0" fillId="0" borderId="13" xfId="4" applyFont="1" applyBorder="1" applyAlignment="1">
      <alignment horizontal="center" vertical="center" wrapText="1"/>
    </xf>
    <xf numFmtId="0" fontId="0" fillId="0" borderId="14" xfId="4" applyFont="1" applyBorder="1" applyAlignment="1">
      <alignment horizontal="center" vertical="center" wrapText="1"/>
    </xf>
    <xf numFmtId="0" fontId="0" fillId="0" borderId="15" xfId="4" applyFont="1" applyBorder="1" applyAlignment="1">
      <alignment horizontal="center" vertical="center" wrapText="1"/>
    </xf>
    <xf numFmtId="0" fontId="12" fillId="0" borderId="1" xfId="0" applyFont="1" applyBorder="1" applyAlignment="1">
      <alignment horizontal="center" vertical="center" wrapText="1"/>
    </xf>
    <xf numFmtId="0" fontId="0" fillId="0" borderId="1" xfId="0" applyBorder="1" applyAlignment="1">
      <alignment horizontal="center" vertical="center" wrapText="1"/>
    </xf>
    <xf numFmtId="0" fontId="0" fillId="17" borderId="8" xfId="0" applyFill="1" applyBorder="1" applyAlignment="1">
      <alignment horizontal="center" vertical="center" wrapText="1"/>
    </xf>
    <xf numFmtId="0" fontId="0" fillId="17" borderId="9" xfId="0" applyFill="1" applyBorder="1" applyAlignment="1">
      <alignment horizontal="center" vertical="center" wrapText="1"/>
    </xf>
    <xf numFmtId="0" fontId="0" fillId="17" borderId="10" xfId="0" applyFill="1" applyBorder="1" applyAlignment="1">
      <alignment horizontal="center" vertical="center" wrapText="1"/>
    </xf>
    <xf numFmtId="0" fontId="12" fillId="0" borderId="11" xfId="0" applyFont="1" applyBorder="1" applyAlignment="1">
      <alignment horizontal="center" vertical="center" wrapText="1"/>
    </xf>
    <xf numFmtId="0" fontId="0" fillId="0" borderId="12" xfId="0" applyBorder="1" applyAlignment="1">
      <alignment horizontal="center" vertical="center" wrapText="1"/>
    </xf>
    <xf numFmtId="0" fontId="0" fillId="0" borderId="11" xfId="0" applyBorder="1" applyAlignment="1">
      <alignment horizontal="center" vertical="center" wrapText="1"/>
    </xf>
    <xf numFmtId="0" fontId="0" fillId="0" borderId="13" xfId="0" applyBorder="1" applyAlignment="1">
      <alignment horizontal="center" vertical="center" wrapText="1"/>
    </xf>
    <xf numFmtId="0" fontId="0" fillId="0" borderId="14" xfId="0" applyBorder="1" applyAlignment="1">
      <alignment horizontal="center" vertical="center" wrapText="1"/>
    </xf>
    <xf numFmtId="0" fontId="0" fillId="0" borderId="15" xfId="0" applyBorder="1" applyAlignment="1">
      <alignment horizontal="center" vertical="center" wrapText="1"/>
    </xf>
    <xf numFmtId="0" fontId="1" fillId="9" borderId="1" xfId="1" applyFont="1" applyFill="1" applyBorder="1" applyAlignment="1">
      <alignment horizontal="center" vertical="center" wrapText="1"/>
    </xf>
    <xf numFmtId="0" fontId="4" fillId="0" borderId="1" xfId="1" applyFont="1" applyBorder="1" applyAlignment="1" applyProtection="1">
      <alignment horizontal="center" vertical="center" wrapText="1"/>
      <protection locked="0"/>
    </xf>
    <xf numFmtId="0" fontId="22" fillId="0" borderId="0" xfId="1" applyFont="1" applyAlignment="1">
      <alignment horizontal="center" vertical="center" wrapText="1"/>
    </xf>
    <xf numFmtId="0" fontId="23" fillId="3" borderId="4" xfId="0" applyFont="1" applyFill="1" applyBorder="1" applyAlignment="1">
      <alignment horizontal="center" vertical="center" wrapText="1"/>
    </xf>
    <xf numFmtId="0" fontId="24" fillId="0" borderId="0" xfId="1" applyFont="1" applyAlignment="1" applyProtection="1">
      <alignment horizontal="center" vertical="center" wrapText="1"/>
      <protection locked="0"/>
    </xf>
    <xf numFmtId="0" fontId="23" fillId="4" borderId="4" xfId="0" applyFont="1" applyFill="1" applyBorder="1" applyAlignment="1">
      <alignment horizontal="center" vertical="center" wrapText="1"/>
    </xf>
    <xf numFmtId="0" fontId="10" fillId="0" borderId="0" xfId="1" applyFont="1" applyAlignment="1" applyProtection="1">
      <alignment horizontal="center" vertical="center" wrapText="1"/>
      <protection locked="0"/>
    </xf>
    <xf numFmtId="14" fontId="24" fillId="0" borderId="0" xfId="1" applyNumberFormat="1" applyFont="1" applyAlignment="1" applyProtection="1">
      <alignment horizontal="center" vertical="center" wrapText="1"/>
      <protection locked="0"/>
    </xf>
    <xf numFmtId="0" fontId="9" fillId="0" borderId="1" xfId="1" applyFont="1" applyBorder="1" applyAlignment="1" applyProtection="1">
      <alignment horizontal="center" vertical="center" wrapText="1"/>
      <protection locked="0"/>
    </xf>
    <xf numFmtId="0" fontId="25" fillId="2" borderId="3" xfId="1" applyFont="1" applyFill="1" applyBorder="1" applyAlignment="1">
      <alignment horizontal="center" vertical="center" wrapText="1"/>
    </xf>
    <xf numFmtId="0" fontId="26" fillId="11" borderId="1" xfId="1" applyFont="1" applyFill="1" applyBorder="1" applyAlignment="1">
      <alignment horizontal="center" vertical="center" wrapText="1"/>
    </xf>
    <xf numFmtId="0" fontId="27" fillId="10" borderId="1" xfId="1" applyFont="1" applyFill="1" applyBorder="1" applyAlignment="1">
      <alignment horizontal="center" vertical="center" wrapText="1"/>
    </xf>
    <xf numFmtId="0" fontId="27" fillId="5" borderId="1" xfId="1" applyFont="1" applyFill="1" applyBorder="1" applyAlignment="1">
      <alignment horizontal="center" vertical="center" wrapText="1"/>
    </xf>
    <xf numFmtId="0" fontId="27" fillId="9" borderId="1" xfId="1" applyFont="1" applyFill="1" applyBorder="1" applyAlignment="1">
      <alignment horizontal="center" vertical="center" wrapText="1"/>
    </xf>
    <xf numFmtId="0" fontId="27" fillId="8" borderId="1" xfId="1" applyFont="1" applyFill="1" applyBorder="1" applyAlignment="1">
      <alignment horizontal="center" vertical="center" wrapText="1"/>
    </xf>
    <xf numFmtId="14" fontId="27" fillId="8" borderId="1" xfId="1" applyNumberFormat="1" applyFont="1" applyFill="1" applyBorder="1" applyAlignment="1">
      <alignment horizontal="center" vertical="center" wrapText="1"/>
    </xf>
    <xf numFmtId="0" fontId="22" fillId="12" borderId="17" xfId="1" applyFont="1" applyFill="1" applyBorder="1" applyAlignment="1">
      <alignment horizontal="center" vertical="center" wrapText="1"/>
    </xf>
    <xf numFmtId="0" fontId="22" fillId="12" borderId="18" xfId="1" applyFont="1" applyFill="1" applyBorder="1" applyAlignment="1">
      <alignment horizontal="center" vertical="center" wrapText="1"/>
    </xf>
    <xf numFmtId="0" fontId="22" fillId="12" borderId="20" xfId="1" applyFont="1" applyFill="1" applyBorder="1" applyAlignment="1">
      <alignment horizontal="center" vertical="center" wrapText="1"/>
    </xf>
    <xf numFmtId="0" fontId="8" fillId="2" borderId="17" xfId="1" applyFont="1" applyFill="1" applyBorder="1" applyAlignment="1">
      <alignment horizontal="center" vertical="center" wrapText="1"/>
    </xf>
    <xf numFmtId="0" fontId="8" fillId="2" borderId="19" xfId="1" applyFont="1" applyFill="1" applyBorder="1" applyAlignment="1">
      <alignment horizontal="center" vertical="center" wrapText="1"/>
    </xf>
    <xf numFmtId="0" fontId="8" fillId="2" borderId="18" xfId="1" applyFont="1" applyFill="1" applyBorder="1" applyAlignment="1">
      <alignment horizontal="center" vertical="center" wrapText="1"/>
    </xf>
    <xf numFmtId="0" fontId="8" fillId="6" borderId="17" xfId="1" applyFont="1" applyFill="1" applyBorder="1" applyAlignment="1">
      <alignment horizontal="center" vertical="center" wrapText="1"/>
    </xf>
    <xf numFmtId="0" fontId="8" fillId="6" borderId="18" xfId="1" applyFont="1" applyFill="1" applyBorder="1" applyAlignment="1">
      <alignment horizontal="center" vertical="center" wrapText="1"/>
    </xf>
    <xf numFmtId="0" fontId="8" fillId="6" borderId="19" xfId="1" applyFont="1" applyFill="1" applyBorder="1" applyAlignment="1">
      <alignment horizontal="center" vertical="center" wrapText="1"/>
    </xf>
    <xf numFmtId="0" fontId="8" fillId="14" borderId="17" xfId="1" applyFont="1" applyFill="1" applyBorder="1" applyAlignment="1">
      <alignment horizontal="center" vertical="center" wrapText="1"/>
    </xf>
    <xf numFmtId="0" fontId="8" fillId="14" borderId="18" xfId="1" applyFont="1" applyFill="1" applyBorder="1" applyAlignment="1">
      <alignment horizontal="center" vertical="center" wrapText="1"/>
    </xf>
    <xf numFmtId="0" fontId="8" fillId="14" borderId="19" xfId="1" applyFont="1" applyFill="1" applyBorder="1" applyAlignment="1">
      <alignment horizontal="center" vertical="center" wrapText="1"/>
    </xf>
    <xf numFmtId="0" fontId="22" fillId="13" borderId="17" xfId="1" applyFont="1" applyFill="1" applyBorder="1" applyAlignment="1">
      <alignment horizontal="center" vertical="center" wrapText="1"/>
    </xf>
    <xf numFmtId="0" fontId="22" fillId="13" borderId="18" xfId="1" applyFont="1" applyFill="1" applyBorder="1" applyAlignment="1">
      <alignment horizontal="center" vertical="center" wrapText="1"/>
    </xf>
    <xf numFmtId="0" fontId="22" fillId="13" borderId="19" xfId="1" applyFont="1" applyFill="1" applyBorder="1" applyAlignment="1">
      <alignment horizontal="center" vertical="center" wrapText="1"/>
    </xf>
  </cellXfs>
  <cellStyles count="5">
    <cellStyle name="Moneda [0] 2 2" xfId="2" xr:uid="{00000000-0005-0000-0000-000000000000}"/>
    <cellStyle name="Normal" xfId="0" builtinId="0"/>
    <cellStyle name="Normal 2" xfId="3" xr:uid="{00000000-0005-0000-0000-000002000000}"/>
    <cellStyle name="Normal 2 3" xfId="1" xr:uid="{00000000-0005-0000-0000-000003000000}"/>
    <cellStyle name="Normal 3" xfId="4" xr:uid="{00000000-0005-0000-0000-000004000000}"/>
  </cellStyles>
  <dxfs count="284">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4.xml"/><Relationship Id="rId4" Type="http://schemas.openxmlformats.org/officeDocument/2006/relationships/worksheet" Target="worksheets/sheet4.xml"/><Relationship Id="rId9" Type="http://schemas.openxmlformats.org/officeDocument/2006/relationships/externalLink" Target="externalLinks/externalLink3.xml"/><Relationship Id="rId14"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OREQUAD\Publica\Documentos\DIFEBETA\A&#241;o%202010\Asesorias\Solidarios\Encuesta%20SOLIDARIOS%20CONSOLIDADO%2020091130.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OREQUAD\Publica\Documents%20and%20Settings\foncmandrade\Escritorio\Asociados_2009\Asociados_2007\AsociadosFECV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OREQUAD\Publica\Documentos\DIFEBETA\A&#241;o%202009\Asesor&#237;as\Fedian\FEDIAN%20-%20Reglamento%20de%20Cr&#233;dito.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intranetco\datacredito\apps\pe\estandar\PlantillasAlistamiento\Producto\MacrosEXCEL\XL97sol\XL97sol\CAP0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riginal"/>
      <sheetName val="Resultado"/>
      <sheetName val="Encuesta"/>
      <sheetName val="Info"/>
      <sheetName val="Hoja1"/>
      <sheetName val="Consolidado"/>
      <sheetName val="TABLA"/>
      <sheetName val="Listas"/>
      <sheetName val="Hoja1 (2)"/>
      <sheetName val="BD Respuesta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2">
          <cell r="U2" t="str">
            <v>1002 - Cali - Pampalinda</v>
          </cell>
        </row>
        <row r="3">
          <cell r="U3" t="str">
            <v>1004 - Punto Floralia</v>
          </cell>
        </row>
        <row r="4">
          <cell r="U4" t="str">
            <v>1003 - Buenaventura</v>
          </cell>
        </row>
        <row r="5">
          <cell r="U5" t="str">
            <v>2001 - Pasto</v>
          </cell>
        </row>
        <row r="6">
          <cell r="U6" t="str">
            <v>2002 - Tumaco</v>
          </cell>
        </row>
        <row r="7">
          <cell r="U7" t="str">
            <v>2003 - Samaniego</v>
          </cell>
        </row>
        <row r="8">
          <cell r="U8" t="str">
            <v>2004 - Ipiales</v>
          </cell>
        </row>
        <row r="9">
          <cell r="U9" t="str">
            <v>3001 - Popayán</v>
          </cell>
        </row>
        <row r="10">
          <cell r="U10" t="str">
            <v>4001 - Pereira</v>
          </cell>
        </row>
      </sheetData>
      <sheetData sheetId="8" refreshError="1"/>
      <sheetData sheetId="9"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NCOS"/>
      <sheetName val="ASOCIADOS"/>
    </sheetNames>
    <sheetDataSet>
      <sheetData sheetId="0" refreshError="1">
        <row r="2">
          <cell r="A2" t="str">
            <v>BANCO REPUBLICA</v>
          </cell>
        </row>
        <row r="3">
          <cell r="A3" t="str">
            <v>BANCO DE BOGOTA</v>
          </cell>
        </row>
        <row r="4">
          <cell r="A4" t="str">
            <v>BANCO POPULAR</v>
          </cell>
        </row>
        <row r="5">
          <cell r="A5" t="str">
            <v>BANCO SANTANDER</v>
          </cell>
        </row>
        <row r="6">
          <cell r="A6" t="str">
            <v>BANCOLOMBIA</v>
          </cell>
        </row>
        <row r="7">
          <cell r="A7" t="str">
            <v>ABN AMRO BANK</v>
          </cell>
        </row>
        <row r="8">
          <cell r="A8" t="str">
            <v>CITIBANK</v>
          </cell>
        </row>
        <row r="9">
          <cell r="A9" t="str">
            <v>BANISTMO</v>
          </cell>
        </row>
        <row r="10">
          <cell r="A10" t="str">
            <v>BANCO GNB SUDAMERIS</v>
          </cell>
        </row>
        <row r="11">
          <cell r="A11" t="str">
            <v>BBVA COLOMBIA</v>
          </cell>
        </row>
        <row r="12">
          <cell r="A12" t="str">
            <v>BANCO DE CREDITO</v>
          </cell>
        </row>
        <row r="13">
          <cell r="A13" t="str">
            <v>BANCO COLPATRIA</v>
          </cell>
        </row>
        <row r="14">
          <cell r="A14" t="str">
            <v>BANCO UNION COLOMBIANO</v>
          </cell>
        </row>
        <row r="15">
          <cell r="A15" t="str">
            <v>BANCO DE OCCIDENTE</v>
          </cell>
        </row>
        <row r="16">
          <cell r="A16" t="str">
            <v>BANCO STANDARD CHARTERED</v>
          </cell>
        </row>
        <row r="17">
          <cell r="A17" t="str">
            <v>BANCOLDEX</v>
          </cell>
        </row>
        <row r="18">
          <cell r="A18" t="str">
            <v>BANCO BCSC SA</v>
          </cell>
        </row>
        <row r="19">
          <cell r="A19" t="str">
            <v>MEGABANCO</v>
          </cell>
        </row>
        <row r="20">
          <cell r="A20" t="str">
            <v>BANKBOSTON S.A.</v>
          </cell>
        </row>
        <row r="21">
          <cell r="A21" t="str">
            <v>BANCO AGRARIO</v>
          </cell>
        </row>
        <row r="22">
          <cell r="A22" t="str">
            <v>GRANBANCO S.A.</v>
          </cell>
        </row>
        <row r="23">
          <cell r="A23" t="str">
            <v>BANCO DAVIVIENDA S.A.</v>
          </cell>
        </row>
        <row r="24">
          <cell r="A24" t="str">
            <v>BANCO AV VILLAS</v>
          </cell>
        </row>
        <row r="25">
          <cell r="A25" t="str">
            <v>BANCO GRANAHORRAR</v>
          </cell>
        </row>
      </sheetData>
      <sheetData sheetId="1"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29"/>
      <sheetName val="saldos diarios 1105.10.15"/>
      <sheetName val="Saldos diarios 2105"/>
      <sheetName val="py contractual, perm, aport"/>
      <sheetName val="COOADAMS"/>
      <sheetName val="Criterios"/>
      <sheetName val="Instancias"/>
      <sheetName val="Garantías"/>
      <sheetName val="Nuevas Condiciones"/>
      <sheetName val="Nuevas Instancias"/>
      <sheetName val="Nuevas Garantias"/>
      <sheetName val="FEDIAN"/>
      <sheetName val="Piloto"/>
      <sheetName val="FEDIAN - Reglamento de Crédito"/>
      <sheetName val="Hoja2"/>
      <sheetName val="Usuarios201812"/>
      <sheetName val="ORIGINAL"/>
      <sheetName val="programacion"/>
    </sheetNames>
    <definedNames>
      <definedName name="Number_of_Payments" sheetId="4"/>
      <definedName name="Values_Entered" sheetId="4"/>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sheetData sheetId="15"/>
      <sheetData sheetId="16"/>
      <sheetData sheetId="1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rol"/>
      <sheetName val="Inicio"/>
      <sheetName val="DatosResumen"/>
      <sheetName val="Wyoming"/>
      <sheetName val="Washington"/>
      <sheetName val="Utah"/>
      <sheetName val="Oregon"/>
      <sheetName val="Nevada"/>
      <sheetName val="Montana"/>
      <sheetName val="Idaho"/>
      <sheetName val="Colorado"/>
      <sheetName val="California"/>
      <sheetName val="Arizona"/>
      <sheetName val="Plantilla"/>
    </sheetNames>
    <sheetDataSet>
      <sheetData sheetId="0"/>
      <sheetData sheetId="1"/>
      <sheetData sheetId="2">
        <row r="9">
          <cell r="B9" t="str">
            <v>1997</v>
          </cell>
          <cell r="D9" t="str">
            <v>Beneficios netos</v>
          </cell>
        </row>
        <row r="10">
          <cell r="B10" t="str">
            <v>Arizona</v>
          </cell>
          <cell r="D10">
            <v>428.21000000000004</v>
          </cell>
        </row>
        <row r="11">
          <cell r="B11" t="str">
            <v>California</v>
          </cell>
          <cell r="D11">
            <v>45.650000000000091</v>
          </cell>
        </row>
        <row r="12">
          <cell r="B12" t="str">
            <v>Colorado</v>
          </cell>
          <cell r="D12">
            <v>712.41000000000008</v>
          </cell>
        </row>
        <row r="13">
          <cell r="B13" t="str">
            <v>Idaho</v>
          </cell>
          <cell r="D13">
            <v>816.62000000000012</v>
          </cell>
        </row>
        <row r="14">
          <cell r="B14" t="str">
            <v>Montana</v>
          </cell>
          <cell r="D14">
            <v>802.24</v>
          </cell>
        </row>
        <row r="15">
          <cell r="B15" t="str">
            <v>Nevada</v>
          </cell>
          <cell r="D15">
            <v>-563.69999999999993</v>
          </cell>
        </row>
        <row r="16">
          <cell r="B16" t="str">
            <v>Oregon</v>
          </cell>
          <cell r="D16">
            <v>-389.73</v>
          </cell>
        </row>
        <row r="17">
          <cell r="B17" t="str">
            <v>Utah</v>
          </cell>
          <cell r="D17">
            <v>343.9699999999998</v>
          </cell>
        </row>
        <row r="18">
          <cell r="B18" t="str">
            <v>Washington</v>
          </cell>
          <cell r="D18">
            <v>537.66999999999996</v>
          </cell>
        </row>
        <row r="19">
          <cell r="B19" t="str">
            <v>Wyoming</v>
          </cell>
          <cell r="D19">
            <v>-280.37999999999988</v>
          </cell>
        </row>
      </sheetData>
      <sheetData sheetId="3"/>
      <sheetData sheetId="4"/>
      <sheetData sheetId="5"/>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5" tint="-0.499984740745262"/>
  </sheetPr>
  <dimension ref="A1:D13"/>
  <sheetViews>
    <sheetView showGridLines="0" zoomScale="180" zoomScaleNormal="180" workbookViewId="0">
      <pane xSplit="1" ySplit="1" topLeftCell="B5" activePane="bottomRight" state="frozen"/>
      <selection activeCell="F3" sqref="F3"/>
      <selection pane="topRight" activeCell="F3" sqref="F3"/>
      <selection pane="bottomLeft" activeCell="F3" sqref="F3"/>
      <selection pane="bottomRight" activeCell="B4" sqref="B4"/>
    </sheetView>
  </sheetViews>
  <sheetFormatPr baseColWidth="10" defaultColWidth="11.28515625" defaultRowHeight="15" x14ac:dyDescent="0.3"/>
  <cols>
    <col min="1" max="1" width="26.42578125" style="27" bestFit="1" customWidth="1"/>
    <col min="2" max="2" width="26.42578125" style="27" customWidth="1"/>
    <col min="3" max="3" width="16.140625" style="27" bestFit="1" customWidth="1"/>
    <col min="4" max="4" width="37.28515625" style="27" bestFit="1" customWidth="1"/>
    <col min="5" max="16384" width="11.28515625" style="27"/>
  </cols>
  <sheetData>
    <row r="1" spans="1:4" x14ac:dyDescent="0.3">
      <c r="A1" s="59" t="s">
        <v>181</v>
      </c>
      <c r="B1" s="60" t="s">
        <v>182</v>
      </c>
      <c r="C1" s="60" t="s">
        <v>166</v>
      </c>
      <c r="D1" s="61" t="s">
        <v>167</v>
      </c>
    </row>
    <row r="2" spans="1:4" x14ac:dyDescent="0.3">
      <c r="A2" s="62" t="s">
        <v>162</v>
      </c>
      <c r="B2" s="57"/>
      <c r="C2" s="58" t="s">
        <v>1</v>
      </c>
      <c r="D2" s="63" t="s">
        <v>168</v>
      </c>
    </row>
    <row r="3" spans="1:4" x14ac:dyDescent="0.3">
      <c r="A3" s="64" t="s">
        <v>173</v>
      </c>
      <c r="B3" s="58" t="s">
        <v>176</v>
      </c>
      <c r="C3" s="58" t="s">
        <v>2</v>
      </c>
      <c r="D3" s="63" t="s">
        <v>13</v>
      </c>
    </row>
    <row r="4" spans="1:4" ht="60" x14ac:dyDescent="0.3">
      <c r="A4" s="64" t="s">
        <v>163</v>
      </c>
      <c r="B4" s="58" t="s">
        <v>174</v>
      </c>
      <c r="C4" s="58" t="s">
        <v>26</v>
      </c>
      <c r="D4" s="63" t="s">
        <v>14</v>
      </c>
    </row>
    <row r="5" spans="1:4" x14ac:dyDescent="0.3">
      <c r="A5" s="62" t="s">
        <v>164</v>
      </c>
      <c r="B5" s="57" t="s">
        <v>175</v>
      </c>
      <c r="C5" s="58" t="s">
        <v>4</v>
      </c>
      <c r="D5" s="63" t="s">
        <v>15</v>
      </c>
    </row>
    <row r="6" spans="1:4" x14ac:dyDescent="0.3">
      <c r="A6" s="64" t="s">
        <v>165</v>
      </c>
      <c r="B6" s="58" t="s">
        <v>125</v>
      </c>
      <c r="C6" s="58" t="s">
        <v>5</v>
      </c>
      <c r="D6" s="63" t="s">
        <v>169</v>
      </c>
    </row>
    <row r="7" spans="1:4" x14ac:dyDescent="0.3">
      <c r="A7" s="64" t="s">
        <v>177</v>
      </c>
      <c r="B7" s="58" t="s">
        <v>183</v>
      </c>
      <c r="C7" s="58"/>
      <c r="D7" s="63" t="s">
        <v>17</v>
      </c>
    </row>
    <row r="8" spans="1:4" ht="30" x14ac:dyDescent="0.3">
      <c r="A8" s="64" t="s">
        <v>178</v>
      </c>
      <c r="B8" s="58" t="s">
        <v>179</v>
      </c>
      <c r="C8" s="58"/>
      <c r="D8" s="63" t="s">
        <v>170</v>
      </c>
    </row>
    <row r="9" spans="1:4" x14ac:dyDescent="0.3">
      <c r="A9" s="64" t="s">
        <v>180</v>
      </c>
      <c r="B9" s="58" t="s">
        <v>184</v>
      </c>
      <c r="C9" s="58"/>
      <c r="D9" s="63"/>
    </row>
    <row r="10" spans="1:4" x14ac:dyDescent="0.3">
      <c r="A10" s="64" t="s">
        <v>185</v>
      </c>
      <c r="B10" s="58"/>
      <c r="C10" s="58"/>
      <c r="D10" s="63"/>
    </row>
    <row r="11" spans="1:4" x14ac:dyDescent="0.3">
      <c r="A11" s="64" t="s">
        <v>186</v>
      </c>
      <c r="B11" s="58"/>
      <c r="C11" s="58"/>
      <c r="D11" s="63"/>
    </row>
    <row r="12" spans="1:4" x14ac:dyDescent="0.3">
      <c r="A12" s="64" t="s">
        <v>171</v>
      </c>
      <c r="B12" s="58"/>
      <c r="C12" s="58"/>
      <c r="D12" s="63"/>
    </row>
    <row r="13" spans="1:4" ht="15.75" thickBot="1" x14ac:dyDescent="0.35">
      <c r="A13" s="65" t="s">
        <v>172</v>
      </c>
      <c r="B13" s="66"/>
      <c r="C13" s="66"/>
      <c r="D13" s="67"/>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5" tint="-0.499984740745262"/>
  </sheetPr>
  <dimension ref="A1:G17"/>
  <sheetViews>
    <sheetView showGridLines="0" zoomScale="180" zoomScaleNormal="180" workbookViewId="0">
      <pane xSplit="1" ySplit="1" topLeftCell="B2" activePane="bottomRight" state="frozen"/>
      <selection activeCell="F3" sqref="F3"/>
      <selection pane="topRight" activeCell="F3" sqref="F3"/>
      <selection pane="bottomLeft" activeCell="F3" sqref="F3"/>
      <selection pane="bottomRight" activeCell="F3" sqref="F3"/>
    </sheetView>
  </sheetViews>
  <sheetFormatPr baseColWidth="10" defaultColWidth="38.140625" defaultRowHeight="15" x14ac:dyDescent="0.3"/>
  <cols>
    <col min="1" max="1" width="56.85546875" style="17" bestFit="1" customWidth="1"/>
    <col min="2" max="4" width="8.7109375" customWidth="1"/>
  </cols>
  <sheetData>
    <row r="1" spans="1:7" s="1" customFormat="1" x14ac:dyDescent="0.3">
      <c r="A1" s="38" t="s">
        <v>227</v>
      </c>
      <c r="B1" s="44" t="s">
        <v>209</v>
      </c>
      <c r="C1" s="44" t="s">
        <v>210</v>
      </c>
      <c r="D1" s="45" t="s">
        <v>211</v>
      </c>
      <c r="G1" s="1" t="s">
        <v>212</v>
      </c>
    </row>
    <row r="2" spans="1:7" x14ac:dyDescent="0.3">
      <c r="A2" s="39" t="s">
        <v>228</v>
      </c>
      <c r="B2" s="4"/>
      <c r="C2" s="4"/>
      <c r="D2" s="40"/>
      <c r="G2" t="s">
        <v>213</v>
      </c>
    </row>
    <row r="3" spans="1:7" x14ac:dyDescent="0.3">
      <c r="A3" s="39" t="s">
        <v>229</v>
      </c>
      <c r="B3" s="4"/>
      <c r="C3" s="4"/>
      <c r="D3" s="40"/>
      <c r="G3" t="s">
        <v>214</v>
      </c>
    </row>
    <row r="4" spans="1:7" x14ac:dyDescent="0.3">
      <c r="A4" s="39" t="s">
        <v>230</v>
      </c>
      <c r="B4" s="4"/>
      <c r="C4" s="4"/>
      <c r="D4" s="40"/>
      <c r="G4" t="s">
        <v>215</v>
      </c>
    </row>
    <row r="5" spans="1:7" x14ac:dyDescent="0.3">
      <c r="A5" s="39" t="s">
        <v>231</v>
      </c>
      <c r="B5" s="4"/>
      <c r="C5" s="4"/>
      <c r="D5" s="40"/>
      <c r="G5" t="s">
        <v>216</v>
      </c>
    </row>
    <row r="6" spans="1:7" x14ac:dyDescent="0.3">
      <c r="A6" s="39" t="s">
        <v>232</v>
      </c>
      <c r="B6" s="4"/>
      <c r="C6" s="4"/>
      <c r="D6" s="40"/>
      <c r="G6" t="s">
        <v>217</v>
      </c>
    </row>
    <row r="7" spans="1:7" x14ac:dyDescent="0.3">
      <c r="A7" s="39" t="s">
        <v>233</v>
      </c>
      <c r="B7" s="4"/>
      <c r="C7" s="4"/>
      <c r="D7" s="40"/>
      <c r="G7" t="s">
        <v>218</v>
      </c>
    </row>
    <row r="8" spans="1:7" x14ac:dyDescent="0.3">
      <c r="A8" s="39" t="s">
        <v>234</v>
      </c>
      <c r="B8" s="4"/>
      <c r="C8" s="4"/>
      <c r="D8" s="40"/>
      <c r="G8" t="s">
        <v>219</v>
      </c>
    </row>
    <row r="9" spans="1:7" x14ac:dyDescent="0.3">
      <c r="A9" s="39" t="s">
        <v>235</v>
      </c>
      <c r="B9" s="4"/>
      <c r="C9" s="4"/>
      <c r="D9" s="40"/>
      <c r="G9" t="s">
        <v>220</v>
      </c>
    </row>
    <row r="10" spans="1:7" x14ac:dyDescent="0.3">
      <c r="A10" s="39" t="s">
        <v>236</v>
      </c>
      <c r="B10" s="4"/>
      <c r="C10" s="4"/>
      <c r="D10" s="40"/>
      <c r="G10" t="s">
        <v>221</v>
      </c>
    </row>
    <row r="11" spans="1:7" x14ac:dyDescent="0.3">
      <c r="A11" s="39" t="s">
        <v>237</v>
      </c>
      <c r="B11" s="4"/>
      <c r="C11" s="4"/>
      <c r="D11" s="40"/>
      <c r="G11" t="s">
        <v>222</v>
      </c>
    </row>
    <row r="12" spans="1:7" x14ac:dyDescent="0.3">
      <c r="A12" s="39" t="s">
        <v>238</v>
      </c>
      <c r="B12" s="4"/>
      <c r="C12" s="4"/>
      <c r="D12" s="40"/>
      <c r="G12" t="s">
        <v>223</v>
      </c>
    </row>
    <row r="13" spans="1:7" x14ac:dyDescent="0.3">
      <c r="A13" s="39" t="s">
        <v>239</v>
      </c>
      <c r="B13" s="4"/>
      <c r="C13" s="4"/>
      <c r="D13" s="40"/>
      <c r="G13" t="s">
        <v>224</v>
      </c>
    </row>
    <row r="14" spans="1:7" x14ac:dyDescent="0.3">
      <c r="A14" s="39" t="s">
        <v>240</v>
      </c>
      <c r="B14" s="4"/>
      <c r="C14" s="4"/>
      <c r="D14" s="40"/>
      <c r="G14" t="s">
        <v>225</v>
      </c>
    </row>
    <row r="15" spans="1:7" ht="15.75" thickBot="1" x14ac:dyDescent="0.35">
      <c r="A15" s="41" t="s">
        <v>241</v>
      </c>
      <c r="B15" s="42"/>
      <c r="C15" s="42"/>
      <c r="D15" s="43"/>
      <c r="G15" t="s">
        <v>226</v>
      </c>
    </row>
    <row r="16" spans="1:7" x14ac:dyDescent="0.3">
      <c r="A16" s="37"/>
    </row>
    <row r="17" spans="1:1" x14ac:dyDescent="0.3">
      <c r="A17" s="37"/>
    </row>
  </sheetData>
  <pageMargins left="0.7" right="0.7" top="0.75" bottom="0.75" header="0.3" footer="0.3"/>
  <legacy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G17"/>
  <sheetViews>
    <sheetView showGridLines="0" zoomScale="110" zoomScaleNormal="110" workbookViewId="0">
      <pane xSplit="1" ySplit="1" topLeftCell="B2" activePane="bottomRight" state="frozen"/>
      <selection activeCell="F3" sqref="F3"/>
      <selection pane="topRight" activeCell="F3" sqref="F3"/>
      <selection pane="bottomLeft" activeCell="F3" sqref="F3"/>
      <selection pane="bottomRight" activeCell="F3" sqref="F3"/>
    </sheetView>
  </sheetViews>
  <sheetFormatPr baseColWidth="10" defaultColWidth="11.28515625" defaultRowHeight="15" x14ac:dyDescent="0.3"/>
  <cols>
    <col min="1" max="1" width="14" style="31" customWidth="1"/>
    <col min="2" max="2" width="34.42578125" style="31" customWidth="1"/>
    <col min="3" max="3" width="43.42578125" style="31" customWidth="1"/>
    <col min="4" max="4" width="13.28515625" style="28" customWidth="1"/>
    <col min="5" max="5" width="17.42578125" style="31" customWidth="1"/>
    <col min="6" max="6" width="14.28515625" style="28" customWidth="1"/>
    <col min="7" max="7" width="18.28515625" style="28" customWidth="1"/>
    <col min="8" max="16384" width="11.28515625" style="28"/>
  </cols>
  <sheetData>
    <row r="1" spans="1:7" s="36" customFormat="1" ht="39" customHeight="1" x14ac:dyDescent="0.3">
      <c r="A1" s="46" t="s">
        <v>161</v>
      </c>
      <c r="B1" s="47" t="s">
        <v>160</v>
      </c>
      <c r="C1" s="47" t="s">
        <v>159</v>
      </c>
      <c r="D1" s="47" t="s">
        <v>158</v>
      </c>
      <c r="E1" s="47" t="s">
        <v>157</v>
      </c>
      <c r="F1" s="47" t="s">
        <v>156</v>
      </c>
      <c r="G1" s="48" t="s">
        <v>155</v>
      </c>
    </row>
    <row r="2" spans="1:7" ht="60" x14ac:dyDescent="0.3">
      <c r="A2" s="49" t="s">
        <v>154</v>
      </c>
      <c r="B2" s="34" t="s">
        <v>187</v>
      </c>
      <c r="C2" s="34" t="s">
        <v>188</v>
      </c>
      <c r="D2" s="34" t="s">
        <v>189</v>
      </c>
      <c r="E2" s="34" t="s">
        <v>194</v>
      </c>
      <c r="F2" s="35" t="s">
        <v>190</v>
      </c>
      <c r="G2" s="50" t="s">
        <v>194</v>
      </c>
    </row>
    <row r="3" spans="1:7" ht="105" x14ac:dyDescent="0.3">
      <c r="A3" s="49" t="s">
        <v>153</v>
      </c>
      <c r="B3" s="34" t="s">
        <v>257</v>
      </c>
      <c r="C3" s="34" t="s">
        <v>191</v>
      </c>
      <c r="D3" s="34" t="s">
        <v>192</v>
      </c>
      <c r="E3" s="34" t="s">
        <v>194</v>
      </c>
      <c r="F3" s="34" t="s">
        <v>193</v>
      </c>
      <c r="G3" s="50" t="s">
        <v>194</v>
      </c>
    </row>
    <row r="4" spans="1:7" ht="45" x14ac:dyDescent="0.3">
      <c r="A4" s="49" t="s">
        <v>152</v>
      </c>
      <c r="B4" s="34" t="s">
        <v>195</v>
      </c>
      <c r="C4" s="34" t="s">
        <v>196</v>
      </c>
      <c r="D4" s="34" t="s">
        <v>189</v>
      </c>
      <c r="E4" s="34" t="s">
        <v>194</v>
      </c>
      <c r="F4" s="29" t="s">
        <v>151</v>
      </c>
      <c r="G4" s="51"/>
    </row>
    <row r="5" spans="1:7" ht="180" x14ac:dyDescent="0.3">
      <c r="A5" s="52" t="s">
        <v>197</v>
      </c>
      <c r="B5" s="34" t="s">
        <v>258</v>
      </c>
      <c r="C5" s="34" t="s">
        <v>200</v>
      </c>
      <c r="D5" s="34" t="s">
        <v>198</v>
      </c>
      <c r="E5" s="34" t="s">
        <v>199</v>
      </c>
      <c r="F5" s="34" t="s">
        <v>201</v>
      </c>
      <c r="G5" s="50" t="s">
        <v>203</v>
      </c>
    </row>
    <row r="6" spans="1:7" ht="105" x14ac:dyDescent="0.3">
      <c r="A6" s="53" t="s">
        <v>202</v>
      </c>
      <c r="B6" s="34" t="s">
        <v>242</v>
      </c>
      <c r="C6" s="34" t="s">
        <v>208</v>
      </c>
      <c r="D6" s="34" t="s">
        <v>192</v>
      </c>
      <c r="E6" s="34" t="s">
        <v>194</v>
      </c>
      <c r="F6" s="34" t="s">
        <v>190</v>
      </c>
      <c r="G6" s="50" t="s">
        <v>194</v>
      </c>
    </row>
    <row r="7" spans="1:7" ht="120" x14ac:dyDescent="0.3">
      <c r="A7" s="53" t="s">
        <v>204</v>
      </c>
      <c r="B7" s="34" t="s">
        <v>205</v>
      </c>
      <c r="C7" s="34" t="s">
        <v>207</v>
      </c>
      <c r="D7" s="34" t="s">
        <v>206</v>
      </c>
      <c r="E7" s="34" t="s">
        <v>194</v>
      </c>
      <c r="F7" s="34" t="s">
        <v>190</v>
      </c>
      <c r="G7" s="50" t="s">
        <v>194</v>
      </c>
    </row>
    <row r="8" spans="1:7" ht="165" x14ac:dyDescent="0.3">
      <c r="A8" s="53" t="s">
        <v>245</v>
      </c>
      <c r="B8" s="34" t="s">
        <v>246</v>
      </c>
      <c r="C8" s="34" t="s">
        <v>247</v>
      </c>
      <c r="D8" s="34" t="s">
        <v>125</v>
      </c>
      <c r="E8" s="34" t="s">
        <v>259</v>
      </c>
      <c r="F8" s="29" t="s">
        <v>243</v>
      </c>
      <c r="G8" s="50" t="s">
        <v>244</v>
      </c>
    </row>
    <row r="9" spans="1:7" ht="105.75" thickBot="1" x14ac:dyDescent="0.35">
      <c r="A9" s="54" t="s">
        <v>248</v>
      </c>
      <c r="B9" s="55" t="s">
        <v>249</v>
      </c>
      <c r="C9" s="55" t="s">
        <v>260</v>
      </c>
      <c r="D9" s="55" t="s">
        <v>198</v>
      </c>
      <c r="E9" s="55" t="s">
        <v>194</v>
      </c>
      <c r="F9" s="55" t="s">
        <v>190</v>
      </c>
      <c r="G9" s="56" t="s">
        <v>194</v>
      </c>
    </row>
    <row r="10" spans="1:7" x14ac:dyDescent="0.3">
      <c r="D10" s="31"/>
      <c r="F10" s="31"/>
      <c r="G10" s="31"/>
    </row>
    <row r="13" spans="1:7" x14ac:dyDescent="0.3">
      <c r="B13" s="30" t="s">
        <v>150</v>
      </c>
      <c r="C13" s="30" t="s">
        <v>149</v>
      </c>
    </row>
    <row r="14" spans="1:7" x14ac:dyDescent="0.3">
      <c r="B14" s="32"/>
      <c r="C14" s="32"/>
    </row>
    <row r="15" spans="1:7" x14ac:dyDescent="0.3">
      <c r="B15" s="32"/>
      <c r="C15" s="32"/>
    </row>
    <row r="16" spans="1:7" x14ac:dyDescent="0.3">
      <c r="B16" s="32"/>
      <c r="C16" s="32"/>
    </row>
    <row r="17" spans="2:3" x14ac:dyDescent="0.3">
      <c r="B17" s="33" t="s">
        <v>148</v>
      </c>
      <c r="C17" s="33" t="s">
        <v>148</v>
      </c>
    </row>
  </sheetData>
  <pageMargins left="0.70866141732283472" right="0.70866141732283472" top="0.74803149606299213" bottom="0.74803149606299213" header="0.31496062992125984" footer="0.31496062992125984"/>
  <pageSetup scale="45" fitToHeight="4"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5" tint="-0.499984740745262"/>
  </sheetPr>
  <dimension ref="A1:AE35"/>
  <sheetViews>
    <sheetView showGridLines="0" tabSelected="1" zoomScale="170" zoomScaleNormal="170" workbookViewId="0">
      <pane xSplit="2" ySplit="2" topLeftCell="C3" activePane="bottomRight" state="frozen"/>
      <selection pane="topRight" activeCell="B1" sqref="B1"/>
      <selection pane="bottomLeft" activeCell="A3" sqref="A3"/>
      <selection pane="bottomRight" activeCell="H9" sqref="H9"/>
    </sheetView>
  </sheetViews>
  <sheetFormatPr baseColWidth="10" defaultColWidth="11.85546875" defaultRowHeight="16.5" x14ac:dyDescent="0.3"/>
  <cols>
    <col min="1" max="1" width="6.28515625" style="72" customWidth="1"/>
    <col min="2" max="2" width="13.28515625" style="72" customWidth="1"/>
    <col min="3" max="3" width="28.140625" style="74" customWidth="1"/>
    <col min="4" max="4" width="25.28515625" style="72" customWidth="1"/>
    <col min="5" max="6" width="8.140625" style="72" customWidth="1"/>
    <col min="7" max="7" width="11" style="72" customWidth="1"/>
    <col min="8" max="8" width="32.7109375" style="72" customWidth="1"/>
    <col min="9" max="9" width="8.7109375" style="72" customWidth="1"/>
    <col min="10" max="12" width="6.28515625" style="72" customWidth="1"/>
    <col min="13" max="15" width="9.140625" style="72" customWidth="1"/>
    <col min="16" max="16" width="19.42578125" style="72" customWidth="1"/>
    <col min="17" max="17" width="9.28515625" style="72" customWidth="1"/>
    <col min="18" max="18" width="7.7109375" style="72" customWidth="1"/>
    <col min="19" max="19" width="9.7109375" style="72" customWidth="1"/>
    <col min="20" max="20" width="10.140625" style="75" customWidth="1"/>
    <col min="21" max="21" width="10.85546875" style="72" customWidth="1"/>
    <col min="22" max="16384" width="11.85546875" style="72"/>
  </cols>
  <sheetData>
    <row r="1" spans="1:31" s="70" customFormat="1" ht="17.25" thickBot="1" x14ac:dyDescent="0.35">
      <c r="C1" s="87" t="s">
        <v>66</v>
      </c>
      <c r="D1" s="88"/>
      <c r="E1" s="87" t="s">
        <v>65</v>
      </c>
      <c r="F1" s="89"/>
      <c r="G1" s="88"/>
      <c r="H1" s="90" t="s">
        <v>64</v>
      </c>
      <c r="I1" s="91"/>
      <c r="J1" s="91"/>
      <c r="K1" s="91"/>
      <c r="L1" s="92"/>
      <c r="M1" s="93" t="s">
        <v>63</v>
      </c>
      <c r="N1" s="94"/>
      <c r="O1" s="95"/>
      <c r="P1" s="96" t="s">
        <v>62</v>
      </c>
      <c r="Q1" s="97"/>
      <c r="R1" s="98"/>
      <c r="S1" s="84" t="s">
        <v>61</v>
      </c>
      <c r="T1" s="85"/>
      <c r="U1" s="86"/>
    </row>
    <row r="2" spans="1:31" s="9" customFormat="1" ht="18.600000000000001" customHeight="1" x14ac:dyDescent="0.3">
      <c r="A2" s="77" t="s">
        <v>306</v>
      </c>
      <c r="B2" s="77" t="s">
        <v>305</v>
      </c>
      <c r="C2" s="25" t="s">
        <v>60</v>
      </c>
      <c r="D2" s="25" t="s">
        <v>59</v>
      </c>
      <c r="E2" s="78" t="s">
        <v>109</v>
      </c>
      <c r="F2" s="78" t="s">
        <v>58</v>
      </c>
      <c r="G2" s="25" t="s">
        <v>57</v>
      </c>
      <c r="H2" s="26" t="s">
        <v>56</v>
      </c>
      <c r="I2" s="79" t="s">
        <v>55</v>
      </c>
      <c r="J2" s="79" t="s">
        <v>88</v>
      </c>
      <c r="K2" s="79" t="s">
        <v>54</v>
      </c>
      <c r="L2" s="79" t="s">
        <v>90</v>
      </c>
      <c r="M2" s="80" t="s">
        <v>52</v>
      </c>
      <c r="N2" s="80" t="s">
        <v>51</v>
      </c>
      <c r="O2" s="80" t="s">
        <v>50</v>
      </c>
      <c r="P2" s="81" t="s">
        <v>49</v>
      </c>
      <c r="Q2" s="81" t="s">
        <v>48</v>
      </c>
      <c r="R2" s="81" t="s">
        <v>47</v>
      </c>
      <c r="S2" s="82" t="s">
        <v>46</v>
      </c>
      <c r="T2" s="83" t="s">
        <v>45</v>
      </c>
      <c r="U2" s="82" t="s">
        <v>97</v>
      </c>
      <c r="X2" s="10"/>
    </row>
    <row r="3" spans="1:31" ht="33" x14ac:dyDescent="0.3">
      <c r="A3" s="71" t="s">
        <v>307</v>
      </c>
      <c r="B3" s="71" t="s">
        <v>262</v>
      </c>
      <c r="C3" s="76" t="s">
        <v>309</v>
      </c>
      <c r="D3" s="76" t="s">
        <v>263</v>
      </c>
      <c r="E3" s="23">
        <v>5</v>
      </c>
      <c r="F3" s="23">
        <v>2</v>
      </c>
      <c r="G3" s="8" t="str">
        <f>VLOOKUP(E3*F3,'riesgo inherente-Anexo '!$C$4:$D$28,2,TRUE)</f>
        <v>Moderado</v>
      </c>
      <c r="H3" s="76" t="s">
        <v>114</v>
      </c>
      <c r="I3" s="69" t="s">
        <v>256</v>
      </c>
      <c r="J3" s="69" t="s">
        <v>38</v>
      </c>
      <c r="K3" s="69" t="s">
        <v>36</v>
      </c>
      <c r="L3" s="69" t="s">
        <v>39</v>
      </c>
      <c r="M3" s="69">
        <v>5</v>
      </c>
      <c r="N3" s="69">
        <v>5</v>
      </c>
      <c r="O3" s="69" t="str">
        <f>VLOOKUP((E3*F3)-(M3*N3),'riesgo inherente-Anexo '!C2:D28,2,TRUE)</f>
        <v>Bajo</v>
      </c>
      <c r="P3" s="69" t="s">
        <v>89</v>
      </c>
      <c r="Q3" s="69" t="s">
        <v>125</v>
      </c>
      <c r="R3" s="69" t="s">
        <v>91</v>
      </c>
      <c r="S3" s="69" t="s">
        <v>125</v>
      </c>
      <c r="T3" s="24">
        <v>44896</v>
      </c>
      <c r="U3" s="69" t="s">
        <v>95</v>
      </c>
      <c r="V3" s="7"/>
      <c r="W3" s="7"/>
      <c r="X3" s="7"/>
      <c r="Y3" s="7"/>
      <c r="Z3" s="7"/>
      <c r="AA3" s="7"/>
      <c r="AB3" s="7"/>
      <c r="AC3" s="7"/>
      <c r="AD3" s="7"/>
      <c r="AE3" s="7"/>
    </row>
    <row r="4" spans="1:31" ht="33" x14ac:dyDescent="0.3">
      <c r="A4" s="71" t="s">
        <v>307</v>
      </c>
      <c r="B4" s="71" t="s">
        <v>264</v>
      </c>
      <c r="C4" s="76" t="s">
        <v>265</v>
      </c>
      <c r="D4" s="76" t="s">
        <v>266</v>
      </c>
      <c r="E4" s="22">
        <v>3</v>
      </c>
      <c r="F4" s="23">
        <v>3</v>
      </c>
      <c r="G4" s="8" t="str">
        <f>VLOOKUP(E4*F4,'riesgo inherente-Anexo '!$C$4:$D$28,2,TRUE)</f>
        <v>Moderado</v>
      </c>
      <c r="H4" s="76" t="s">
        <v>116</v>
      </c>
      <c r="I4" s="69" t="s">
        <v>256</v>
      </c>
      <c r="J4" s="69" t="s">
        <v>43</v>
      </c>
      <c r="K4" s="69" t="s">
        <v>36</v>
      </c>
      <c r="L4" s="69" t="s">
        <v>91</v>
      </c>
      <c r="M4" s="69">
        <v>1</v>
      </c>
      <c r="N4" s="69">
        <v>1</v>
      </c>
      <c r="O4" s="69" t="str">
        <f>VLOOKUP((E4*F4)-(M4*N4),'riesgo inherente-Anexo '!C2:D28,2,TRUE)</f>
        <v>Moderado</v>
      </c>
      <c r="P4" s="69" t="s">
        <v>99</v>
      </c>
      <c r="Q4" s="69" t="s">
        <v>125</v>
      </c>
      <c r="R4" s="69" t="s">
        <v>37</v>
      </c>
      <c r="S4" s="69" t="s">
        <v>125</v>
      </c>
      <c r="T4" s="24">
        <v>44896</v>
      </c>
      <c r="U4" s="69" t="s">
        <v>95</v>
      </c>
      <c r="V4" s="7"/>
      <c r="W4" s="7"/>
      <c r="X4" s="7"/>
      <c r="Y4" s="7"/>
      <c r="Z4" s="7"/>
      <c r="AA4" s="7"/>
      <c r="AB4" s="7"/>
      <c r="AC4" s="7"/>
      <c r="AD4" s="7"/>
      <c r="AE4" s="7"/>
    </row>
    <row r="5" spans="1:31" ht="38.25" x14ac:dyDescent="0.3">
      <c r="A5" s="71" t="s">
        <v>307</v>
      </c>
      <c r="B5" s="71" t="s">
        <v>264</v>
      </c>
      <c r="C5" s="76" t="s">
        <v>267</v>
      </c>
      <c r="D5" s="76" t="s">
        <v>268</v>
      </c>
      <c r="E5" s="23">
        <v>3</v>
      </c>
      <c r="F5" s="23">
        <v>1</v>
      </c>
      <c r="G5" s="8" t="str">
        <f>VLOOKUP(E5*F5,'riesgo inherente-Anexo '!$C$4:$D$28,2,TRUE)</f>
        <v>Bajo</v>
      </c>
      <c r="H5" s="76" t="s">
        <v>117</v>
      </c>
      <c r="I5" s="69" t="s">
        <v>256</v>
      </c>
      <c r="J5" s="69" t="s">
        <v>86</v>
      </c>
      <c r="K5" s="69" t="s">
        <v>36</v>
      </c>
      <c r="L5" s="69" t="s">
        <v>37</v>
      </c>
      <c r="M5" s="69">
        <v>4</v>
      </c>
      <c r="N5" s="69">
        <v>4</v>
      </c>
      <c r="O5" s="69" t="str">
        <f>VLOOKUP((E5*F5)-(M5*N5),'riesgo inherente-Anexo '!C2:D28,2,TRUE)</f>
        <v>Bajo</v>
      </c>
      <c r="P5" s="69" t="s">
        <v>118</v>
      </c>
      <c r="Q5" s="69" t="s">
        <v>125</v>
      </c>
      <c r="R5" s="69" t="s">
        <v>91</v>
      </c>
      <c r="S5" s="69" t="s">
        <v>125</v>
      </c>
      <c r="T5" s="24">
        <v>44896</v>
      </c>
      <c r="U5" s="69" t="s">
        <v>95</v>
      </c>
      <c r="V5" s="7"/>
      <c r="W5" s="7"/>
      <c r="X5" s="7"/>
      <c r="Y5" s="7"/>
      <c r="Z5" s="7"/>
      <c r="AA5" s="7"/>
      <c r="AB5" s="7"/>
      <c r="AC5" s="7"/>
      <c r="AD5" s="7"/>
      <c r="AE5" s="7"/>
    </row>
    <row r="6" spans="1:31" ht="33" x14ac:dyDescent="0.3">
      <c r="A6" s="71" t="s">
        <v>307</v>
      </c>
      <c r="B6" s="71" t="s">
        <v>264</v>
      </c>
      <c r="C6" s="76" t="s">
        <v>269</v>
      </c>
      <c r="D6" s="76" t="s">
        <v>270</v>
      </c>
      <c r="E6" s="23">
        <v>1</v>
      </c>
      <c r="F6" s="23">
        <v>5</v>
      </c>
      <c r="G6" s="8" t="str">
        <f>VLOOKUP(E6*F6,'riesgo inherente-Anexo '!$C$4:$D$28,2,TRUE)</f>
        <v>Bajo</v>
      </c>
      <c r="H6" s="76" t="s">
        <v>119</v>
      </c>
      <c r="I6" s="69" t="s">
        <v>108</v>
      </c>
      <c r="J6" s="69" t="s">
        <v>44</v>
      </c>
      <c r="K6" s="69" t="s">
        <v>36</v>
      </c>
      <c r="L6" s="69" t="s">
        <v>37</v>
      </c>
      <c r="M6" s="69">
        <v>4</v>
      </c>
      <c r="N6" s="69">
        <v>3</v>
      </c>
      <c r="O6" s="69" t="str">
        <f>VLOOKUP((E6*F6)-(M6*N6),'riesgo inherente-Anexo '!C2:D28,2,TRUE)</f>
        <v>Bajo</v>
      </c>
      <c r="P6" s="69" t="s">
        <v>115</v>
      </c>
      <c r="Q6" s="69" t="s">
        <v>108</v>
      </c>
      <c r="R6" s="69" t="s">
        <v>91</v>
      </c>
      <c r="S6" s="69" t="s">
        <v>125</v>
      </c>
      <c r="T6" s="24">
        <v>44896</v>
      </c>
      <c r="U6" s="69" t="s">
        <v>95</v>
      </c>
      <c r="V6" s="7"/>
      <c r="W6" s="7"/>
      <c r="X6" s="7"/>
      <c r="Y6" s="7"/>
      <c r="Z6" s="7"/>
      <c r="AA6" s="7"/>
      <c r="AB6" s="7"/>
      <c r="AC6" s="7"/>
      <c r="AD6" s="7"/>
      <c r="AE6" s="7"/>
    </row>
    <row r="7" spans="1:31" ht="41.25" x14ac:dyDescent="0.3">
      <c r="A7" s="71" t="s">
        <v>307</v>
      </c>
      <c r="B7" s="71" t="s">
        <v>264</v>
      </c>
      <c r="C7" s="76" t="s">
        <v>271</v>
      </c>
      <c r="D7" s="76" t="s">
        <v>272</v>
      </c>
      <c r="E7" s="23">
        <v>1</v>
      </c>
      <c r="F7" s="23">
        <v>5</v>
      </c>
      <c r="G7" s="8" t="str">
        <f>VLOOKUP(E7*F7,'riesgo inherente-Anexo '!$C$4:$D$28,2,TRUE)</f>
        <v>Bajo</v>
      </c>
      <c r="H7" s="76" t="s">
        <v>120</v>
      </c>
      <c r="I7" s="69" t="s">
        <v>108</v>
      </c>
      <c r="J7" s="69" t="s">
        <v>86</v>
      </c>
      <c r="K7" s="69" t="s">
        <v>36</v>
      </c>
      <c r="L7" s="69" t="s">
        <v>37</v>
      </c>
      <c r="M7" s="69">
        <v>5</v>
      </c>
      <c r="N7" s="69">
        <v>5</v>
      </c>
      <c r="O7" s="69" t="str">
        <f>VLOOKUP((E7*F7)-(M7*N7),'riesgo inherente-Anexo '!C2:D28,2,TRUE)</f>
        <v>Bajo</v>
      </c>
      <c r="P7" s="69" t="s">
        <v>121</v>
      </c>
      <c r="Q7" s="69" t="s">
        <v>125</v>
      </c>
      <c r="R7" s="69" t="s">
        <v>37</v>
      </c>
      <c r="S7" s="69" t="s">
        <v>125</v>
      </c>
      <c r="T7" s="24">
        <v>44896</v>
      </c>
      <c r="U7" s="69" t="s">
        <v>95</v>
      </c>
      <c r="V7" s="7"/>
      <c r="W7" s="7"/>
      <c r="X7" s="7"/>
      <c r="Y7" s="7"/>
      <c r="Z7" s="7"/>
      <c r="AA7" s="7"/>
      <c r="AB7" s="7"/>
      <c r="AC7" s="7"/>
      <c r="AD7" s="7"/>
      <c r="AE7" s="7"/>
    </row>
    <row r="8" spans="1:31" ht="25.5" x14ac:dyDescent="0.3">
      <c r="A8" s="71" t="s">
        <v>307</v>
      </c>
      <c r="B8" s="71" t="s">
        <v>264</v>
      </c>
      <c r="C8" s="76" t="s">
        <v>273</v>
      </c>
      <c r="D8" s="76" t="s">
        <v>274</v>
      </c>
      <c r="E8" s="23">
        <v>1</v>
      </c>
      <c r="F8" s="23">
        <v>1</v>
      </c>
      <c r="G8" s="8" t="str">
        <f>VLOOKUP(E8*F8,'riesgo inherente-Anexo '!$C$4:$D$28,2,TRUE)</f>
        <v>Bajo</v>
      </c>
      <c r="H8" s="76" t="s">
        <v>122</v>
      </c>
      <c r="I8" s="69" t="s">
        <v>256</v>
      </c>
      <c r="J8" s="69" t="s">
        <v>43</v>
      </c>
      <c r="K8" s="69" t="s">
        <v>36</v>
      </c>
      <c r="L8" s="69" t="s">
        <v>37</v>
      </c>
      <c r="M8" s="69">
        <v>4</v>
      </c>
      <c r="N8" s="69">
        <v>4</v>
      </c>
      <c r="O8" s="69" t="str">
        <f>VLOOKUP((E8*F8)-(M8*N8),'riesgo inherente-Anexo '!C2:D28,2,TRUE)</f>
        <v>Bajo</v>
      </c>
      <c r="P8" s="69" t="s">
        <v>123</v>
      </c>
      <c r="Q8" s="69" t="s">
        <v>125</v>
      </c>
      <c r="R8" s="69" t="s">
        <v>91</v>
      </c>
      <c r="S8" s="69" t="s">
        <v>125</v>
      </c>
      <c r="T8" s="24">
        <v>44896</v>
      </c>
      <c r="U8" s="69" t="s">
        <v>95</v>
      </c>
      <c r="V8" s="7"/>
      <c r="W8" s="7"/>
      <c r="X8" s="7"/>
      <c r="Y8" s="7"/>
      <c r="Z8" s="7"/>
      <c r="AA8" s="7"/>
      <c r="AB8" s="7"/>
      <c r="AC8" s="7"/>
      <c r="AD8" s="7"/>
      <c r="AE8" s="7"/>
    </row>
    <row r="9" spans="1:31" ht="41.25" x14ac:dyDescent="0.3">
      <c r="A9" s="71" t="s">
        <v>307</v>
      </c>
      <c r="B9" s="71" t="s">
        <v>264</v>
      </c>
      <c r="C9" s="76" t="s">
        <v>275</v>
      </c>
      <c r="D9" s="76" t="s">
        <v>276</v>
      </c>
      <c r="E9" s="23">
        <v>1</v>
      </c>
      <c r="F9" s="23">
        <v>2</v>
      </c>
      <c r="G9" s="8" t="str">
        <f>VLOOKUP(E9*F9,'riesgo inherente-Anexo '!$C$4:$D$28,2,TRUE)</f>
        <v>Bajo</v>
      </c>
      <c r="H9" s="76" t="s">
        <v>124</v>
      </c>
      <c r="I9" s="69" t="s">
        <v>125</v>
      </c>
      <c r="J9" s="69" t="s">
        <v>38</v>
      </c>
      <c r="K9" s="69" t="s">
        <v>41</v>
      </c>
      <c r="L9" s="69" t="s">
        <v>37</v>
      </c>
      <c r="M9" s="69">
        <v>4</v>
      </c>
      <c r="N9" s="69">
        <v>4</v>
      </c>
      <c r="O9" s="69" t="str">
        <f>VLOOKUP((E9*F9)-(M9*N9),'riesgo inherente-Anexo '!C2:D28,2,TRUE)</f>
        <v>Bajo</v>
      </c>
      <c r="P9" s="69" t="s">
        <v>121</v>
      </c>
      <c r="Q9" s="69" t="s">
        <v>108</v>
      </c>
      <c r="R9" s="69" t="s">
        <v>37</v>
      </c>
      <c r="S9" s="69" t="s">
        <v>125</v>
      </c>
      <c r="T9" s="24">
        <v>44896</v>
      </c>
      <c r="U9" s="69" t="s">
        <v>95</v>
      </c>
      <c r="V9" s="7"/>
      <c r="W9" s="7"/>
      <c r="X9" s="7"/>
      <c r="Y9" s="7"/>
      <c r="Z9" s="7"/>
      <c r="AA9" s="7"/>
      <c r="AB9" s="7"/>
      <c r="AC9" s="7"/>
      <c r="AD9" s="7"/>
      <c r="AE9" s="7"/>
    </row>
    <row r="10" spans="1:31" ht="38.25" x14ac:dyDescent="0.3">
      <c r="A10" s="71" t="s">
        <v>307</v>
      </c>
      <c r="B10" s="71" t="s">
        <v>264</v>
      </c>
      <c r="C10" s="76" t="s">
        <v>277</v>
      </c>
      <c r="D10" s="76" t="s">
        <v>278</v>
      </c>
      <c r="E10" s="23">
        <v>1</v>
      </c>
      <c r="F10" s="23">
        <v>3</v>
      </c>
      <c r="G10" s="8" t="str">
        <f>VLOOKUP(E10*F10,'riesgo inherente-Anexo '!$C$4:$D$28,2,TRUE)</f>
        <v>Bajo</v>
      </c>
      <c r="H10" s="76" t="s">
        <v>126</v>
      </c>
      <c r="I10" s="69" t="s">
        <v>127</v>
      </c>
      <c r="J10" s="69" t="s">
        <v>44</v>
      </c>
      <c r="K10" s="69" t="s">
        <v>36</v>
      </c>
      <c r="L10" s="69" t="s">
        <v>91</v>
      </c>
      <c r="M10" s="69">
        <v>1</v>
      </c>
      <c r="N10" s="69">
        <v>3</v>
      </c>
      <c r="O10" s="69" t="str">
        <f>VLOOKUP((E10*F10)-(M10*N10),'riesgo inherente-Anexo '!C2:D28,2,TRUE)</f>
        <v>Bajo</v>
      </c>
      <c r="P10" s="69" t="s">
        <v>128</v>
      </c>
      <c r="Q10" s="69" t="s">
        <v>108</v>
      </c>
      <c r="R10" s="69" t="s">
        <v>91</v>
      </c>
      <c r="S10" s="69" t="s">
        <v>125</v>
      </c>
      <c r="T10" s="24">
        <v>44896</v>
      </c>
      <c r="U10" s="69" t="s">
        <v>95</v>
      </c>
      <c r="V10" s="7"/>
      <c r="W10" s="7"/>
      <c r="X10" s="7"/>
      <c r="Y10" s="7"/>
      <c r="Z10" s="7"/>
      <c r="AA10" s="7"/>
      <c r="AB10" s="7"/>
      <c r="AC10" s="7"/>
      <c r="AD10" s="7"/>
      <c r="AE10" s="7"/>
    </row>
    <row r="11" spans="1:31" ht="25.5" x14ac:dyDescent="0.3">
      <c r="A11" s="71" t="s">
        <v>307</v>
      </c>
      <c r="B11" s="71" t="s">
        <v>264</v>
      </c>
      <c r="C11" s="76" t="s">
        <v>279</v>
      </c>
      <c r="D11" s="76" t="s">
        <v>280</v>
      </c>
      <c r="E11" s="23">
        <v>1</v>
      </c>
      <c r="F11" s="23">
        <v>3</v>
      </c>
      <c r="G11" s="8" t="str">
        <f>VLOOKUP(E11*F11,'riesgo inherente-Anexo '!$C$4:$D$28,2,TRUE)</f>
        <v>Bajo</v>
      </c>
      <c r="H11" s="76" t="s">
        <v>129</v>
      </c>
      <c r="I11" s="69" t="s">
        <v>108</v>
      </c>
      <c r="J11" s="69" t="s">
        <v>38</v>
      </c>
      <c r="K11" s="69" t="s">
        <v>36</v>
      </c>
      <c r="L11" s="69" t="s">
        <v>37</v>
      </c>
      <c r="M11" s="69">
        <v>3</v>
      </c>
      <c r="N11" s="69">
        <v>3</v>
      </c>
      <c r="O11" s="69" t="str">
        <f>VLOOKUP((E11*F11)-(M11*N11),'riesgo inherente-Anexo '!C2:D28,2,TRUE)</f>
        <v>Bajo</v>
      </c>
      <c r="P11" s="69" t="s">
        <v>121</v>
      </c>
      <c r="Q11" s="69" t="s">
        <v>125</v>
      </c>
      <c r="R11" s="69" t="s">
        <v>91</v>
      </c>
      <c r="S11" s="69" t="s">
        <v>125</v>
      </c>
      <c r="T11" s="24">
        <v>44896</v>
      </c>
      <c r="U11" s="69" t="s">
        <v>95</v>
      </c>
      <c r="V11" s="7"/>
      <c r="W11" s="7"/>
      <c r="X11" s="7"/>
      <c r="Y11" s="7"/>
      <c r="Z11" s="7"/>
      <c r="AA11" s="7"/>
      <c r="AB11" s="7"/>
      <c r="AC11" s="7"/>
      <c r="AD11" s="7"/>
      <c r="AE11" s="7"/>
    </row>
    <row r="12" spans="1:31" ht="76.5" x14ac:dyDescent="0.3">
      <c r="A12" s="71" t="s">
        <v>307</v>
      </c>
      <c r="B12" s="71" t="s">
        <v>264</v>
      </c>
      <c r="C12" s="76" t="s">
        <v>281</v>
      </c>
      <c r="D12" s="76" t="s">
        <v>282</v>
      </c>
      <c r="E12" s="23">
        <v>1</v>
      </c>
      <c r="F12" s="23">
        <v>2</v>
      </c>
      <c r="G12" s="8" t="str">
        <f>VLOOKUP(E12*F12,'riesgo inherente-Anexo '!$C$4:$D$28,2,TRUE)</f>
        <v>Bajo</v>
      </c>
      <c r="H12" s="76" t="s">
        <v>130</v>
      </c>
      <c r="I12" s="69" t="s">
        <v>108</v>
      </c>
      <c r="J12" s="69" t="s">
        <v>44</v>
      </c>
      <c r="K12" s="69" t="s">
        <v>36</v>
      </c>
      <c r="L12" s="69" t="s">
        <v>37</v>
      </c>
      <c r="M12" s="69">
        <v>4</v>
      </c>
      <c r="N12" s="69">
        <v>3</v>
      </c>
      <c r="O12" s="69" t="str">
        <f>VLOOKUP((E12*F12)-(M12*N12),'riesgo inherente-Anexo '!C2:D28,2,TRUE)</f>
        <v>Bajo</v>
      </c>
      <c r="P12" s="69" t="s">
        <v>131</v>
      </c>
      <c r="Q12" s="69" t="s">
        <v>108</v>
      </c>
      <c r="R12" s="69" t="s">
        <v>39</v>
      </c>
      <c r="S12" s="69" t="s">
        <v>125</v>
      </c>
      <c r="T12" s="24">
        <v>44896</v>
      </c>
      <c r="U12" s="69" t="s">
        <v>95</v>
      </c>
      <c r="V12" s="7"/>
      <c r="W12" s="7"/>
      <c r="X12" s="7"/>
      <c r="Y12" s="7"/>
      <c r="Z12" s="7"/>
      <c r="AA12" s="7"/>
      <c r="AB12" s="7"/>
      <c r="AC12" s="7"/>
      <c r="AD12" s="7"/>
      <c r="AE12" s="7"/>
    </row>
    <row r="13" spans="1:31" ht="38.25" x14ac:dyDescent="0.3">
      <c r="A13" s="71" t="s">
        <v>307</v>
      </c>
      <c r="B13" s="71" t="s">
        <v>283</v>
      </c>
      <c r="C13" s="76" t="s">
        <v>284</v>
      </c>
      <c r="D13" s="76" t="s">
        <v>285</v>
      </c>
      <c r="E13" s="23">
        <v>2</v>
      </c>
      <c r="F13" s="23">
        <v>2</v>
      </c>
      <c r="G13" s="8" t="str">
        <f>VLOOKUP(E13*F13,'riesgo inherente-Anexo '!$C$4:$D$28,2,TRUE)</f>
        <v>Bajo</v>
      </c>
      <c r="H13" s="76" t="s">
        <v>126</v>
      </c>
      <c r="I13" s="69" t="s">
        <v>108</v>
      </c>
      <c r="J13" s="69" t="s">
        <v>44</v>
      </c>
      <c r="K13" s="69" t="s">
        <v>41</v>
      </c>
      <c r="L13" s="69" t="s">
        <v>37</v>
      </c>
      <c r="M13" s="69">
        <v>4</v>
      </c>
      <c r="N13" s="69">
        <v>3</v>
      </c>
      <c r="O13" s="69" t="str">
        <f>VLOOKUP((E13*F13)-(M13*N13),'riesgo inherente-Anexo '!C2:D28,2,TRUE)</f>
        <v>Bajo</v>
      </c>
      <c r="P13" s="69" t="s">
        <v>132</v>
      </c>
      <c r="Q13" s="69" t="s">
        <v>133</v>
      </c>
      <c r="R13" s="69" t="s">
        <v>39</v>
      </c>
      <c r="S13" s="69" t="s">
        <v>125</v>
      </c>
      <c r="T13" s="24">
        <v>44896</v>
      </c>
      <c r="U13" s="69" t="s">
        <v>95</v>
      </c>
      <c r="V13" s="7"/>
      <c r="W13" s="7"/>
      <c r="X13" s="7"/>
      <c r="Y13" s="7"/>
      <c r="Z13" s="7"/>
      <c r="AA13" s="7"/>
      <c r="AB13" s="7"/>
      <c r="AC13" s="7"/>
      <c r="AD13" s="7"/>
      <c r="AE13" s="7"/>
    </row>
    <row r="14" spans="1:31" ht="33" x14ac:dyDescent="0.3">
      <c r="A14" s="71" t="s">
        <v>307</v>
      </c>
      <c r="B14" s="71" t="s">
        <v>283</v>
      </c>
      <c r="C14" s="76" t="s">
        <v>286</v>
      </c>
      <c r="D14" s="76" t="s">
        <v>287</v>
      </c>
      <c r="E14" s="23">
        <v>1</v>
      </c>
      <c r="F14" s="23">
        <v>5</v>
      </c>
      <c r="G14" s="8" t="str">
        <f>VLOOKUP(E14*F14,'riesgo inherente-Anexo '!$C$4:$D$28,2,TRUE)</f>
        <v>Bajo</v>
      </c>
      <c r="H14" s="76" t="s">
        <v>134</v>
      </c>
      <c r="I14" s="69" t="s">
        <v>108</v>
      </c>
      <c r="J14" s="69" t="s">
        <v>43</v>
      </c>
      <c r="K14" s="69" t="s">
        <v>36</v>
      </c>
      <c r="L14" s="69" t="s">
        <v>37</v>
      </c>
      <c r="M14" s="69">
        <v>2</v>
      </c>
      <c r="N14" s="69">
        <v>2</v>
      </c>
      <c r="O14" s="69" t="str">
        <f>VLOOKUP((E14*F14)-(M14*N14),'riesgo inherente-Anexo '!C2:D28,2,TRUE)</f>
        <v>Bajo</v>
      </c>
      <c r="P14" s="69" t="s">
        <v>121</v>
      </c>
      <c r="Q14" s="69" t="s">
        <v>108</v>
      </c>
      <c r="R14" s="69" t="s">
        <v>39</v>
      </c>
      <c r="S14" s="69" t="s">
        <v>125</v>
      </c>
      <c r="T14" s="24">
        <v>44896</v>
      </c>
      <c r="U14" s="69" t="s">
        <v>95</v>
      </c>
      <c r="V14" s="7"/>
      <c r="W14" s="7"/>
      <c r="X14" s="7"/>
      <c r="Y14" s="7"/>
      <c r="Z14" s="7"/>
      <c r="AA14" s="7"/>
      <c r="AB14" s="7"/>
      <c r="AC14" s="7"/>
      <c r="AD14" s="7"/>
      <c r="AE14" s="7"/>
    </row>
    <row r="15" spans="1:31" ht="57.75" x14ac:dyDescent="0.3">
      <c r="A15" s="71" t="s">
        <v>307</v>
      </c>
      <c r="B15" s="73" t="s">
        <v>264</v>
      </c>
      <c r="C15" s="76" t="s">
        <v>288</v>
      </c>
      <c r="D15" s="76" t="s">
        <v>289</v>
      </c>
      <c r="E15" s="23">
        <v>1</v>
      </c>
      <c r="F15" s="23">
        <v>3</v>
      </c>
      <c r="G15" s="8" t="str">
        <f>VLOOKUP(E15*F15,'riesgo inherente-Anexo '!$C$4:$D$28,2,TRUE)</f>
        <v>Bajo</v>
      </c>
      <c r="H15" s="76" t="s">
        <v>261</v>
      </c>
      <c r="I15" s="69" t="s">
        <v>135</v>
      </c>
      <c r="J15" s="69" t="s">
        <v>38</v>
      </c>
      <c r="K15" s="69" t="s">
        <v>36</v>
      </c>
      <c r="L15" s="69" t="s">
        <v>37</v>
      </c>
      <c r="M15" s="69">
        <v>5</v>
      </c>
      <c r="N15" s="69">
        <v>5</v>
      </c>
      <c r="O15" s="69" t="str">
        <f>VLOOKUP((E15*F15)-(M15*N15),'riesgo inherente-Anexo '!C2:D28,2,TRUE)</f>
        <v>Bajo</v>
      </c>
      <c r="P15" s="69" t="s">
        <v>121</v>
      </c>
      <c r="Q15" s="69" t="s">
        <v>125</v>
      </c>
      <c r="R15" s="69" t="s">
        <v>39</v>
      </c>
      <c r="S15" s="69" t="s">
        <v>125</v>
      </c>
      <c r="T15" s="24">
        <v>44896</v>
      </c>
      <c r="U15" s="69" t="s">
        <v>95</v>
      </c>
      <c r="V15" s="7"/>
      <c r="W15" s="7"/>
      <c r="X15" s="7"/>
      <c r="Y15" s="7"/>
      <c r="Z15" s="7"/>
      <c r="AA15" s="7"/>
      <c r="AB15" s="7"/>
      <c r="AC15" s="7"/>
      <c r="AD15" s="7"/>
      <c r="AE15" s="7"/>
    </row>
    <row r="16" spans="1:31" ht="57.75" x14ac:dyDescent="0.3">
      <c r="A16" s="71" t="s">
        <v>307</v>
      </c>
      <c r="B16" s="73" t="s">
        <v>264</v>
      </c>
      <c r="C16" s="76" t="s">
        <v>290</v>
      </c>
      <c r="D16" s="76" t="s">
        <v>291</v>
      </c>
      <c r="E16" s="23">
        <v>1</v>
      </c>
      <c r="F16" s="23">
        <v>3</v>
      </c>
      <c r="G16" s="8" t="str">
        <f>VLOOKUP(E16*F16,'riesgo inherente-Anexo '!$C$4:$D$28,2,TRUE)</f>
        <v>Bajo</v>
      </c>
      <c r="H16" s="76" t="s">
        <v>136</v>
      </c>
      <c r="I16" s="69" t="s">
        <v>108</v>
      </c>
      <c r="J16" s="69" t="s">
        <v>38</v>
      </c>
      <c r="K16" s="69" t="s">
        <v>36</v>
      </c>
      <c r="L16" s="69" t="s">
        <v>37</v>
      </c>
      <c r="M16" s="69">
        <v>5</v>
      </c>
      <c r="N16" s="69">
        <v>5</v>
      </c>
      <c r="O16" s="69" t="s">
        <v>40</v>
      </c>
      <c r="P16" s="69" t="s">
        <v>121</v>
      </c>
      <c r="Q16" s="69" t="s">
        <v>108</v>
      </c>
      <c r="R16" s="69" t="s">
        <v>37</v>
      </c>
      <c r="S16" s="69" t="s">
        <v>125</v>
      </c>
      <c r="T16" s="24">
        <v>44896</v>
      </c>
      <c r="U16" s="69" t="s">
        <v>95</v>
      </c>
      <c r="V16" s="7"/>
      <c r="W16" s="7"/>
      <c r="X16" s="7"/>
      <c r="Y16" s="7"/>
      <c r="Z16" s="7"/>
      <c r="AA16" s="7"/>
      <c r="AB16" s="7"/>
      <c r="AC16" s="7"/>
      <c r="AD16" s="7"/>
      <c r="AE16" s="7"/>
    </row>
    <row r="17" spans="1:31" ht="41.25" x14ac:dyDescent="0.3">
      <c r="A17" s="71" t="s">
        <v>307</v>
      </c>
      <c r="B17" s="73" t="s">
        <v>292</v>
      </c>
      <c r="C17" s="76" t="s">
        <v>293</v>
      </c>
      <c r="D17" s="76" t="s">
        <v>294</v>
      </c>
      <c r="E17" s="23">
        <v>3</v>
      </c>
      <c r="F17" s="23">
        <v>2</v>
      </c>
      <c r="G17" s="8" t="str">
        <f>VLOOKUP(E17*F17,'riesgo inherente-Anexo '!$C$4:$D$28,2,TRUE)</f>
        <v>Moderado</v>
      </c>
      <c r="H17" s="76" t="s">
        <v>137</v>
      </c>
      <c r="I17" s="69" t="s">
        <v>112</v>
      </c>
      <c r="J17" s="69" t="s">
        <v>86</v>
      </c>
      <c r="K17" s="69" t="s">
        <v>41</v>
      </c>
      <c r="L17" s="69" t="s">
        <v>37</v>
      </c>
      <c r="M17" s="69">
        <v>4</v>
      </c>
      <c r="N17" s="69">
        <v>4</v>
      </c>
      <c r="O17" s="69" t="str">
        <f>VLOOKUP((E17*F17)-(M17*N17),'riesgo inherente-Anexo '!C2:D28,2,TRUE)</f>
        <v>Bajo</v>
      </c>
      <c r="P17" s="69" t="s">
        <v>121</v>
      </c>
      <c r="Q17" s="69" t="s">
        <v>112</v>
      </c>
      <c r="R17" s="69" t="s">
        <v>39</v>
      </c>
      <c r="S17" s="69" t="s">
        <v>125</v>
      </c>
      <c r="T17" s="24">
        <v>44896</v>
      </c>
      <c r="U17" s="69" t="s">
        <v>95</v>
      </c>
      <c r="V17" s="7"/>
      <c r="W17" s="7"/>
      <c r="X17" s="7"/>
      <c r="Y17" s="7"/>
      <c r="Z17" s="7"/>
      <c r="AA17" s="7"/>
      <c r="AB17" s="7"/>
      <c r="AC17" s="7"/>
      <c r="AD17" s="7"/>
      <c r="AE17" s="7"/>
    </row>
    <row r="18" spans="1:31" ht="41.25" x14ac:dyDescent="0.3">
      <c r="A18" s="71" t="s">
        <v>307</v>
      </c>
      <c r="B18" s="73" t="s">
        <v>264</v>
      </c>
      <c r="C18" s="76" t="s">
        <v>295</v>
      </c>
      <c r="D18" s="76" t="s">
        <v>296</v>
      </c>
      <c r="E18" s="23">
        <v>1</v>
      </c>
      <c r="F18" s="23">
        <v>3</v>
      </c>
      <c r="G18" s="8" t="str">
        <f>VLOOKUP(E18*F18,'riesgo inherente-Anexo '!$C$4:$D$28,2,TRUE)</f>
        <v>Bajo</v>
      </c>
      <c r="H18" s="76" t="s">
        <v>139</v>
      </c>
      <c r="I18" s="69" t="s">
        <v>112</v>
      </c>
      <c r="J18" s="69" t="s">
        <v>38</v>
      </c>
      <c r="K18" s="69" t="s">
        <v>41</v>
      </c>
      <c r="L18" s="69" t="s">
        <v>37</v>
      </c>
      <c r="M18" s="69">
        <v>4</v>
      </c>
      <c r="N18" s="69">
        <v>4</v>
      </c>
      <c r="O18" s="69" t="str">
        <f>VLOOKUP((E18*F18)-(M18*N18),'riesgo inherente-Anexo '!C2:D28,2,TRUE)</f>
        <v>Bajo</v>
      </c>
      <c r="P18" s="69" t="s">
        <v>138</v>
      </c>
      <c r="Q18" s="69" t="s">
        <v>112</v>
      </c>
      <c r="R18" s="69" t="s">
        <v>39</v>
      </c>
      <c r="S18" s="69" t="s">
        <v>125</v>
      </c>
      <c r="T18" s="24">
        <v>44896</v>
      </c>
      <c r="U18" s="69" t="s">
        <v>95</v>
      </c>
      <c r="V18" s="7"/>
      <c r="W18" s="7"/>
      <c r="X18" s="7"/>
      <c r="Y18" s="7"/>
      <c r="Z18" s="7"/>
      <c r="AA18" s="7"/>
      <c r="AB18" s="7"/>
      <c r="AC18" s="7"/>
      <c r="AD18" s="7"/>
      <c r="AE18" s="7"/>
    </row>
    <row r="19" spans="1:31" ht="41.25" x14ac:dyDescent="0.3">
      <c r="A19" s="71" t="s">
        <v>307</v>
      </c>
      <c r="B19" s="73" t="s">
        <v>292</v>
      </c>
      <c r="C19" s="76" t="s">
        <v>297</v>
      </c>
      <c r="D19" s="76" t="s">
        <v>298</v>
      </c>
      <c r="E19" s="23">
        <v>1</v>
      </c>
      <c r="F19" s="23">
        <v>2</v>
      </c>
      <c r="G19" s="8" t="str">
        <f>VLOOKUP(E19*F19,'riesgo inherente-Anexo '!$C$4:$D$28,2,TRUE)</f>
        <v>Bajo</v>
      </c>
      <c r="H19" s="76" t="s">
        <v>141</v>
      </c>
      <c r="I19" s="69" t="s">
        <v>108</v>
      </c>
      <c r="J19" s="69" t="s">
        <v>86</v>
      </c>
      <c r="K19" s="69" t="s">
        <v>36</v>
      </c>
      <c r="L19" s="69" t="s">
        <v>37</v>
      </c>
      <c r="M19" s="69">
        <v>5</v>
      </c>
      <c r="N19" s="69">
        <v>5</v>
      </c>
      <c r="O19" s="69" t="str">
        <f>VLOOKUP((E19*F19)-(M19*N19),'riesgo inherente-Anexo '!C2:D28,2,TRUE)</f>
        <v>Bajo</v>
      </c>
      <c r="P19" s="69" t="s">
        <v>140</v>
      </c>
      <c r="Q19" s="69" t="s">
        <v>108</v>
      </c>
      <c r="R19" s="69" t="s">
        <v>39</v>
      </c>
      <c r="S19" s="69" t="s">
        <v>125</v>
      </c>
      <c r="T19" s="24">
        <v>44896</v>
      </c>
      <c r="U19" s="69" t="s">
        <v>95</v>
      </c>
      <c r="V19" s="7"/>
      <c r="W19" s="7"/>
      <c r="X19" s="7"/>
      <c r="Y19" s="7"/>
      <c r="Z19" s="7"/>
      <c r="AA19" s="7"/>
      <c r="AB19" s="7"/>
      <c r="AC19" s="7"/>
      <c r="AD19" s="7"/>
      <c r="AE19" s="7"/>
    </row>
    <row r="20" spans="1:31" ht="51" x14ac:dyDescent="0.3">
      <c r="A20" s="71" t="s">
        <v>307</v>
      </c>
      <c r="B20" s="73" t="s">
        <v>292</v>
      </c>
      <c r="C20" s="76" t="s">
        <v>299</v>
      </c>
      <c r="D20" s="76" t="s">
        <v>300</v>
      </c>
      <c r="E20" s="23">
        <v>1</v>
      </c>
      <c r="F20" s="23">
        <v>3</v>
      </c>
      <c r="G20" s="8" t="str">
        <f>VLOOKUP(E20*F20,'riesgo inherente-Anexo '!$C$4:$D$28,2,TRUE)</f>
        <v>Bajo</v>
      </c>
      <c r="H20" s="76" t="s">
        <v>113</v>
      </c>
      <c r="I20" s="69" t="s">
        <v>108</v>
      </c>
      <c r="J20" s="69" t="s">
        <v>86</v>
      </c>
      <c r="K20" s="69" t="s">
        <v>36</v>
      </c>
      <c r="L20" s="69" t="s">
        <v>37</v>
      </c>
      <c r="M20" s="69">
        <v>3</v>
      </c>
      <c r="N20" s="69">
        <v>3</v>
      </c>
      <c r="O20" s="69" t="str">
        <f>VLOOKUP((E20*F20)-(M20*N20),'riesgo inherente-Anexo '!C2:D28,2,TRUE)</f>
        <v>Bajo</v>
      </c>
      <c r="P20" s="69" t="s">
        <v>142</v>
      </c>
      <c r="Q20" s="69" t="s">
        <v>108</v>
      </c>
      <c r="R20" s="69" t="s">
        <v>39</v>
      </c>
      <c r="S20" s="69" t="s">
        <v>125</v>
      </c>
      <c r="T20" s="24">
        <v>44896</v>
      </c>
      <c r="U20" s="69" t="s">
        <v>95</v>
      </c>
      <c r="V20" s="7"/>
      <c r="W20" s="7"/>
      <c r="X20" s="7"/>
      <c r="Y20" s="7"/>
      <c r="Z20" s="7"/>
      <c r="AA20" s="7"/>
      <c r="AB20" s="7"/>
      <c r="AC20" s="7"/>
      <c r="AD20" s="7"/>
      <c r="AE20" s="7"/>
    </row>
    <row r="21" spans="1:31" ht="63.75" x14ac:dyDescent="0.3">
      <c r="A21" s="71" t="s">
        <v>307</v>
      </c>
      <c r="B21" s="73" t="s">
        <v>292</v>
      </c>
      <c r="C21" s="76" t="s">
        <v>301</v>
      </c>
      <c r="D21" s="76" t="s">
        <v>302</v>
      </c>
      <c r="E21" s="23">
        <v>2</v>
      </c>
      <c r="F21" s="23">
        <v>2</v>
      </c>
      <c r="G21" s="8" t="str">
        <f>VLOOKUP(E21*F21,'riesgo inherente-Anexo '!$C$4:$D$28,2,TRUE)</f>
        <v>Bajo</v>
      </c>
      <c r="H21" s="76" t="s">
        <v>143</v>
      </c>
      <c r="I21" s="69" t="s">
        <v>108</v>
      </c>
      <c r="J21" s="69" t="s">
        <v>38</v>
      </c>
      <c r="K21" s="69" t="s">
        <v>41</v>
      </c>
      <c r="L21" s="69" t="s">
        <v>37</v>
      </c>
      <c r="M21" s="69">
        <v>4</v>
      </c>
      <c r="N21" s="69">
        <v>4</v>
      </c>
      <c r="O21" s="69" t="str">
        <f>VLOOKUP((E21*F21)-(M21*N21),'riesgo inherente-Anexo '!C2:D28,2,TRUE)</f>
        <v>Bajo</v>
      </c>
      <c r="P21" s="69" t="s">
        <v>144</v>
      </c>
      <c r="Q21" s="69" t="s">
        <v>108</v>
      </c>
      <c r="R21" s="69" t="s">
        <v>37</v>
      </c>
      <c r="S21" s="69" t="s">
        <v>125</v>
      </c>
      <c r="T21" s="24">
        <v>44896</v>
      </c>
      <c r="U21" s="69" t="s">
        <v>95</v>
      </c>
      <c r="V21" s="7"/>
      <c r="W21" s="7"/>
      <c r="X21" s="7"/>
      <c r="Y21" s="7"/>
      <c r="Z21" s="7"/>
      <c r="AA21" s="7"/>
      <c r="AB21" s="7"/>
      <c r="AC21" s="7"/>
      <c r="AD21" s="7"/>
      <c r="AE21" s="7"/>
    </row>
    <row r="22" spans="1:31" ht="63.75" x14ac:dyDescent="0.3">
      <c r="A22" s="71" t="s">
        <v>307</v>
      </c>
      <c r="B22" s="73" t="s">
        <v>292</v>
      </c>
      <c r="C22" s="76" t="s">
        <v>314</v>
      </c>
      <c r="D22" s="76" t="s">
        <v>303</v>
      </c>
      <c r="E22" s="23">
        <v>2</v>
      </c>
      <c r="F22" s="23">
        <v>3</v>
      </c>
      <c r="G22" s="8" t="str">
        <f>VLOOKUP(E22*F22,'riesgo inherente-Anexo '!$C$4:$D$28,2,TRUE)</f>
        <v>Moderado</v>
      </c>
      <c r="H22" s="76" t="s">
        <v>145</v>
      </c>
      <c r="I22" s="69" t="s">
        <v>108</v>
      </c>
      <c r="J22" s="69" t="s">
        <v>86</v>
      </c>
      <c r="K22" s="69" t="s">
        <v>36</v>
      </c>
      <c r="L22" s="69" t="s">
        <v>37</v>
      </c>
      <c r="M22" s="69">
        <v>3</v>
      </c>
      <c r="N22" s="69">
        <v>3</v>
      </c>
      <c r="O22" s="69" t="str">
        <f>VLOOKUP((E22*F22)-(M22*N22),'riesgo inherente-Anexo '!C2:D28,2,TRUE)</f>
        <v>Bajo</v>
      </c>
      <c r="P22" s="69" t="s">
        <v>146</v>
      </c>
      <c r="Q22" s="69" t="s">
        <v>108</v>
      </c>
      <c r="R22" s="69" t="s">
        <v>37</v>
      </c>
      <c r="S22" s="69" t="s">
        <v>125</v>
      </c>
      <c r="T22" s="24">
        <v>44896</v>
      </c>
      <c r="U22" s="69" t="s">
        <v>95</v>
      </c>
    </row>
    <row r="23" spans="1:31" ht="57.75" x14ac:dyDescent="0.3">
      <c r="A23" s="71" t="s">
        <v>307</v>
      </c>
      <c r="B23" s="73" t="s">
        <v>264</v>
      </c>
      <c r="C23" s="76" t="s">
        <v>315</v>
      </c>
      <c r="D23" s="76" t="s">
        <v>304</v>
      </c>
      <c r="E23" s="23">
        <v>1</v>
      </c>
      <c r="F23" s="23">
        <v>1</v>
      </c>
      <c r="G23" s="8" t="str">
        <f>VLOOKUP(E23*F23,'riesgo inherente-Anexo '!$C$4:$D$28,2,TRUE)</f>
        <v>Bajo</v>
      </c>
      <c r="H23" s="76" t="s">
        <v>147</v>
      </c>
      <c r="I23" s="69" t="s">
        <v>108</v>
      </c>
      <c r="J23" s="69" t="s">
        <v>38</v>
      </c>
      <c r="K23" s="69" t="s">
        <v>36</v>
      </c>
      <c r="L23" s="69" t="s">
        <v>37</v>
      </c>
      <c r="M23" s="69">
        <v>1</v>
      </c>
      <c r="N23" s="69">
        <v>1</v>
      </c>
      <c r="O23" s="69" t="str">
        <f>VLOOKUP((E23*F23)-(M23*N23),'riesgo inherente-Anexo '!C2:D28,2,TRUE)</f>
        <v>Bajo</v>
      </c>
      <c r="P23" s="69" t="s">
        <v>121</v>
      </c>
      <c r="Q23" s="69" t="s">
        <v>125</v>
      </c>
      <c r="R23" s="69" t="s">
        <v>91</v>
      </c>
      <c r="S23" s="69" t="s">
        <v>125</v>
      </c>
      <c r="T23" s="24">
        <v>44896</v>
      </c>
      <c r="U23" s="69" t="s">
        <v>95</v>
      </c>
    </row>
    <row r="24" spans="1:31" ht="63.75" x14ac:dyDescent="0.3">
      <c r="A24" s="71" t="s">
        <v>308</v>
      </c>
      <c r="B24" s="73" t="s">
        <v>264</v>
      </c>
      <c r="C24" s="76" t="s">
        <v>310</v>
      </c>
      <c r="D24" s="76" t="s">
        <v>311</v>
      </c>
      <c r="E24" s="23">
        <v>5</v>
      </c>
      <c r="F24" s="23">
        <v>5</v>
      </c>
      <c r="G24" s="8" t="str">
        <f>VLOOKUP(E24*F24,'riesgo inherente-Anexo '!$C$4:$D$28,2,TRUE)</f>
        <v>Crítico</v>
      </c>
      <c r="H24" s="76" t="s">
        <v>316</v>
      </c>
      <c r="I24" s="69" t="s">
        <v>312</v>
      </c>
      <c r="J24" s="69" t="s">
        <v>38</v>
      </c>
      <c r="K24" s="69" t="s">
        <v>36</v>
      </c>
      <c r="L24" s="69" t="s">
        <v>39</v>
      </c>
      <c r="M24" s="69">
        <v>3</v>
      </c>
      <c r="N24" s="69">
        <v>3</v>
      </c>
      <c r="O24" s="69" t="str">
        <f>VLOOKUP((E24*F24)-(M24*N24),'riesgo inherente-Anexo '!C3:D29,2,TRUE)</f>
        <v>Crítico</v>
      </c>
      <c r="P24" s="69" t="s">
        <v>144</v>
      </c>
      <c r="Q24" s="69" t="s">
        <v>312</v>
      </c>
      <c r="R24" s="69" t="s">
        <v>37</v>
      </c>
      <c r="S24" s="69" t="s">
        <v>313</v>
      </c>
      <c r="T24" s="24">
        <v>44896</v>
      </c>
      <c r="U24" s="69" t="s">
        <v>94</v>
      </c>
    </row>
    <row r="25" spans="1:31" x14ac:dyDescent="0.3">
      <c r="D25" s="7"/>
      <c r="H25" s="7"/>
    </row>
    <row r="26" spans="1:31" x14ac:dyDescent="0.3">
      <c r="D26" s="7"/>
      <c r="H26" s="7"/>
    </row>
    <row r="27" spans="1:31" x14ac:dyDescent="0.3">
      <c r="D27" s="7"/>
      <c r="H27" s="7"/>
    </row>
    <row r="28" spans="1:31" x14ac:dyDescent="0.3">
      <c r="D28" s="7"/>
      <c r="H28" s="7"/>
    </row>
    <row r="29" spans="1:31" x14ac:dyDescent="0.3">
      <c r="D29" s="7"/>
      <c r="H29" s="7"/>
    </row>
    <row r="30" spans="1:31" x14ac:dyDescent="0.3">
      <c r="D30" s="7"/>
      <c r="H30" s="7"/>
    </row>
    <row r="31" spans="1:31" x14ac:dyDescent="0.3">
      <c r="D31" s="7"/>
      <c r="H31" s="7"/>
    </row>
    <row r="32" spans="1:31" x14ac:dyDescent="0.3">
      <c r="D32" s="7"/>
      <c r="H32" s="7"/>
    </row>
    <row r="33" spans="4:8" x14ac:dyDescent="0.3">
      <c r="D33" s="7"/>
      <c r="H33" s="7"/>
    </row>
    <row r="34" spans="4:8" x14ac:dyDescent="0.3">
      <c r="D34" s="7"/>
      <c r="H34" s="7"/>
    </row>
    <row r="35" spans="4:8" x14ac:dyDescent="0.3">
      <c r="H35" s="7"/>
    </row>
  </sheetData>
  <sheetProtection selectLockedCells="1"/>
  <mergeCells count="6">
    <mergeCell ref="S1:U1"/>
    <mergeCell ref="C1:D1"/>
    <mergeCell ref="E1:G1"/>
    <mergeCell ref="H1:L1"/>
    <mergeCell ref="M1:O1"/>
    <mergeCell ref="P1:R1"/>
  </mergeCells>
  <conditionalFormatting sqref="D5:D6 C17:C19 C3 E3:G3 M5:N9 O4 C4:E4 C22:C23 D7:F23 E5:G23 C24:G24 G3:G24">
    <cfRule type="expression" dxfId="283" priority="769">
      <formula>$G3="Crítico"</formula>
    </cfRule>
    <cfRule type="expression" dxfId="282" priority="770">
      <formula>$G3="Alto"</formula>
    </cfRule>
    <cfRule type="expression" dxfId="281" priority="771">
      <formula>$G3="Moderado"</formula>
    </cfRule>
    <cfRule type="expression" dxfId="280" priority="772">
      <formula>$G3="Bajo"</formula>
    </cfRule>
  </conditionalFormatting>
  <conditionalFormatting sqref="O10 H6 H8:H9 H12:H13 H3:I3 K3:L3 H17:I19 H22:I23 O12:R15 I5:I15 O20:O21 I20:I21 O17:R19 O3:R3 O5:R8 O22:R23 J5:L23 M12:N23 S3:U23">
    <cfRule type="expression" dxfId="279" priority="761">
      <formula>$O3="Crítico"</formula>
    </cfRule>
    <cfRule type="expression" dxfId="278" priority="762">
      <formula>$O3="Alto"</formula>
    </cfRule>
    <cfRule type="expression" dxfId="277" priority="763">
      <formula>$O3="Moderado"</formula>
    </cfRule>
    <cfRule type="expression" dxfId="276" priority="764">
      <formula>$O3="Bajo"</formula>
    </cfRule>
  </conditionalFormatting>
  <conditionalFormatting sqref="H10">
    <cfRule type="expression" dxfId="275" priority="749">
      <formula>$O10="Crítico"</formula>
    </cfRule>
    <cfRule type="expression" dxfId="274" priority="750">
      <formula>$O10="Alto"</formula>
    </cfRule>
    <cfRule type="expression" dxfId="273" priority="751">
      <formula>$O10="Moderado"</formula>
    </cfRule>
    <cfRule type="expression" dxfId="272" priority="752">
      <formula>$O10="Bajo"</formula>
    </cfRule>
  </conditionalFormatting>
  <conditionalFormatting sqref="H15:I15">
    <cfRule type="expression" dxfId="271" priority="741">
      <formula>$O15="Crítico"</formula>
    </cfRule>
    <cfRule type="expression" dxfId="270" priority="742">
      <formula>$O15="Alto"</formula>
    </cfRule>
    <cfRule type="expression" dxfId="269" priority="743">
      <formula>$O15="Moderado"</formula>
    </cfRule>
    <cfRule type="expression" dxfId="268" priority="744">
      <formula>$O15="Bajo"</formula>
    </cfRule>
  </conditionalFormatting>
  <conditionalFormatting sqref="H5">
    <cfRule type="expression" dxfId="267" priority="721">
      <formula>$O5="Crítico"</formula>
    </cfRule>
    <cfRule type="expression" dxfId="266" priority="722">
      <formula>$O5="Alto"</formula>
    </cfRule>
    <cfRule type="expression" dxfId="265" priority="723">
      <formula>$O5="Moderado"</formula>
    </cfRule>
    <cfRule type="expression" dxfId="264" priority="724">
      <formula>$O5="Bajo"</formula>
    </cfRule>
  </conditionalFormatting>
  <conditionalFormatting sqref="O9">
    <cfRule type="expression" dxfId="263" priority="729">
      <formula>$O9="Crítico"</formula>
    </cfRule>
    <cfRule type="expression" dxfId="262" priority="730">
      <formula>$O9="Alto"</formula>
    </cfRule>
    <cfRule type="expression" dxfId="261" priority="731">
      <formula>$O9="Moderado"</formula>
    </cfRule>
    <cfRule type="expression" dxfId="260" priority="732">
      <formula>$O9="Bajo"</formula>
    </cfRule>
  </conditionalFormatting>
  <conditionalFormatting sqref="E5:F5">
    <cfRule type="expression" dxfId="259" priority="725">
      <formula>$G5="Crítico"</formula>
    </cfRule>
    <cfRule type="expression" dxfId="258" priority="726">
      <formula>$G5="Alto"</formula>
    </cfRule>
    <cfRule type="expression" dxfId="257" priority="727">
      <formula>$G5="Moderado"</formula>
    </cfRule>
    <cfRule type="expression" dxfId="256" priority="728">
      <formula>$G5="Bajo"</formula>
    </cfRule>
  </conditionalFormatting>
  <conditionalFormatting sqref="O11">
    <cfRule type="expression" dxfId="255" priority="717">
      <formula>$O11="Crítico"</formula>
    </cfRule>
    <cfRule type="expression" dxfId="254" priority="718">
      <formula>$O11="Alto"</formula>
    </cfRule>
    <cfRule type="expression" dxfId="253" priority="719">
      <formula>$O11="Moderado"</formula>
    </cfRule>
    <cfRule type="expression" dxfId="252" priority="720">
      <formula>$O11="Bajo"</formula>
    </cfRule>
  </conditionalFormatting>
  <conditionalFormatting sqref="H7">
    <cfRule type="expression" dxfId="251" priority="685">
      <formula>$O7="Crítico"</formula>
    </cfRule>
    <cfRule type="expression" dxfId="250" priority="686">
      <formula>$O7="Alto"</formula>
    </cfRule>
    <cfRule type="expression" dxfId="249" priority="687">
      <formula>$O7="Moderado"</formula>
    </cfRule>
    <cfRule type="expression" dxfId="248" priority="688">
      <formula>$O7="Bajo"</formula>
    </cfRule>
  </conditionalFormatting>
  <conditionalFormatting sqref="H21:I21">
    <cfRule type="expression" dxfId="247" priority="701">
      <formula>$O21="Crítico"</formula>
    </cfRule>
    <cfRule type="expression" dxfId="246" priority="702">
      <formula>$O21="Alto"</formula>
    </cfRule>
    <cfRule type="expression" dxfId="245" priority="703">
      <formula>$O21="Moderado"</formula>
    </cfRule>
    <cfRule type="expression" dxfId="244" priority="704">
      <formula>$O21="Bajo"</formula>
    </cfRule>
  </conditionalFormatting>
  <conditionalFormatting sqref="H14">
    <cfRule type="expression" dxfId="243" priority="681">
      <formula>$O14="Crítico"</formula>
    </cfRule>
    <cfRule type="expression" dxfId="242" priority="682">
      <formula>$O14="Alto"</formula>
    </cfRule>
    <cfRule type="expression" dxfId="241" priority="683">
      <formula>$O14="Moderado"</formula>
    </cfRule>
    <cfRule type="expression" dxfId="240" priority="684">
      <formula>$O14="Bajo"</formula>
    </cfRule>
  </conditionalFormatting>
  <conditionalFormatting sqref="O16">
    <cfRule type="expression" dxfId="239" priority="677">
      <formula>$O16="Crítico"</formula>
    </cfRule>
    <cfRule type="expression" dxfId="238" priority="678">
      <formula>$O16="Alto"</formula>
    </cfRule>
    <cfRule type="expression" dxfId="237" priority="679">
      <formula>$O16="Moderado"</formula>
    </cfRule>
    <cfRule type="expression" dxfId="236" priority="680">
      <formula>$O16="Bajo"</formula>
    </cfRule>
  </conditionalFormatting>
  <conditionalFormatting sqref="C8:C14">
    <cfRule type="expression" dxfId="235" priority="661">
      <formula>$G8="Crítico"</formula>
    </cfRule>
    <cfRule type="expression" dxfId="234" priority="662">
      <formula>$G8="Alto"</formula>
    </cfRule>
    <cfRule type="expression" dxfId="233" priority="663">
      <formula>$G8="Moderado"</formula>
    </cfRule>
    <cfRule type="expression" dxfId="232" priority="664">
      <formula>$G8="Bajo"</formula>
    </cfRule>
  </conditionalFormatting>
  <conditionalFormatting sqref="H16:I16">
    <cfRule type="expression" dxfId="231" priority="665">
      <formula>$O16="Crítico"</formula>
    </cfRule>
    <cfRule type="expression" dxfId="230" priority="666">
      <formula>$O16="Alto"</formula>
    </cfRule>
    <cfRule type="expression" dxfId="229" priority="667">
      <formula>$O16="Moderado"</formula>
    </cfRule>
    <cfRule type="expression" dxfId="228" priority="668">
      <formula>$O16="Bajo"</formula>
    </cfRule>
  </conditionalFormatting>
  <conditionalFormatting sqref="C7">
    <cfRule type="expression" dxfId="227" priority="653">
      <formula>$G7="Crítico"</formula>
    </cfRule>
    <cfRule type="expression" dxfId="226" priority="654">
      <formula>$G7="Alto"</formula>
    </cfRule>
    <cfRule type="expression" dxfId="225" priority="655">
      <formula>$G7="Moderado"</formula>
    </cfRule>
    <cfRule type="expression" dxfId="224" priority="656">
      <formula>$G7="Bajo"</formula>
    </cfRule>
  </conditionalFormatting>
  <conditionalFormatting sqref="C5:C6">
    <cfRule type="expression" dxfId="223" priority="649">
      <formula>$G5="Crítico"</formula>
    </cfRule>
    <cfRule type="expression" dxfId="222" priority="650">
      <formula>$G5="Alto"</formula>
    </cfRule>
    <cfRule type="expression" dxfId="221" priority="651">
      <formula>$G5="Moderado"</formula>
    </cfRule>
    <cfRule type="expression" dxfId="220" priority="652">
      <formula>$G5="Bajo"</formula>
    </cfRule>
  </conditionalFormatting>
  <conditionalFormatting sqref="C15">
    <cfRule type="expression" dxfId="219" priority="641">
      <formula>$G15="Crítico"</formula>
    </cfRule>
    <cfRule type="expression" dxfId="218" priority="642">
      <formula>$G15="Alto"</formula>
    </cfRule>
    <cfRule type="expression" dxfId="217" priority="643">
      <formula>$G15="Moderado"</formula>
    </cfRule>
    <cfRule type="expression" dxfId="216" priority="644">
      <formula>$G15="Bajo"</formula>
    </cfRule>
  </conditionalFormatting>
  <conditionalFormatting sqref="C21">
    <cfRule type="expression" dxfId="215" priority="637">
      <formula>$G21="Crítico"</formula>
    </cfRule>
    <cfRule type="expression" dxfId="214" priority="638">
      <formula>$G21="Alto"</formula>
    </cfRule>
    <cfRule type="expression" dxfId="213" priority="639">
      <formula>$G21="Moderado"</formula>
    </cfRule>
    <cfRule type="expression" dxfId="212" priority="640">
      <formula>$G21="Bajo"</formula>
    </cfRule>
  </conditionalFormatting>
  <conditionalFormatting sqref="C20">
    <cfRule type="expression" dxfId="211" priority="633">
      <formula>$G20="Crítico"</formula>
    </cfRule>
    <cfRule type="expression" dxfId="210" priority="634">
      <formula>$G20="Alto"</formula>
    </cfRule>
    <cfRule type="expression" dxfId="209" priority="635">
      <formula>$G20="Moderado"</formula>
    </cfRule>
    <cfRule type="expression" dxfId="208" priority="636">
      <formula>$G20="Bajo"</formula>
    </cfRule>
  </conditionalFormatting>
  <conditionalFormatting sqref="C16">
    <cfRule type="expression" dxfId="207" priority="625">
      <formula>$G16="Crítico"</formula>
    </cfRule>
    <cfRule type="expression" dxfId="206" priority="626">
      <formula>$G16="Alto"</formula>
    </cfRule>
    <cfRule type="expression" dxfId="205" priority="627">
      <formula>$G16="Moderado"</formula>
    </cfRule>
    <cfRule type="expression" dxfId="204" priority="628">
      <formula>$G16="Bajo"</formula>
    </cfRule>
  </conditionalFormatting>
  <conditionalFormatting sqref="D3">
    <cfRule type="expression" dxfId="203" priority="541">
      <formula>$G3="Crítico"</formula>
    </cfRule>
    <cfRule type="expression" dxfId="202" priority="542">
      <formula>$G3="Alto"</formula>
    </cfRule>
    <cfRule type="expression" dxfId="201" priority="543">
      <formula>$G3="Moderado"</formula>
    </cfRule>
    <cfRule type="expression" dxfId="200" priority="544">
      <formula>$G3="Bajo"</formula>
    </cfRule>
  </conditionalFormatting>
  <conditionalFormatting sqref="M3:N3">
    <cfRule type="expression" dxfId="199" priority="533">
      <formula>$G3="Crítico"</formula>
    </cfRule>
    <cfRule type="expression" dxfId="198" priority="534">
      <formula>$G3="Alto"</formula>
    </cfRule>
    <cfRule type="expression" dxfId="197" priority="535">
      <formula>$G3="Moderado"</formula>
    </cfRule>
    <cfRule type="expression" dxfId="196" priority="536">
      <formula>$G3="Bajo"</formula>
    </cfRule>
  </conditionalFormatting>
  <conditionalFormatting sqref="M5:N5">
    <cfRule type="expression" dxfId="195" priority="529">
      <formula>$G5="Crítico"</formula>
    </cfRule>
    <cfRule type="expression" dxfId="194" priority="530">
      <formula>$G5="Alto"</formula>
    </cfRule>
    <cfRule type="expression" dxfId="193" priority="531">
      <formula>$G5="Moderado"</formula>
    </cfRule>
    <cfRule type="expression" dxfId="192" priority="532">
      <formula>$G5="Bajo"</formula>
    </cfRule>
  </conditionalFormatting>
  <conditionalFormatting sqref="J3">
    <cfRule type="expression" dxfId="191" priority="517">
      <formula>$O3="Crítico"</formula>
    </cfRule>
    <cfRule type="expression" dxfId="190" priority="518">
      <formula>$O3="Alto"</formula>
    </cfRule>
    <cfRule type="expression" dxfId="189" priority="519">
      <formula>$O3="Moderado"</formula>
    </cfRule>
    <cfRule type="expression" dxfId="188" priority="520">
      <formula>$O3="Bajo"</formula>
    </cfRule>
  </conditionalFormatting>
  <conditionalFormatting sqref="H4:I4">
    <cfRule type="expression" dxfId="187" priority="329">
      <formula>$G4="Crítico"</formula>
    </cfRule>
    <cfRule type="expression" dxfId="186" priority="330">
      <formula>$G4="Alto"</formula>
    </cfRule>
    <cfRule type="expression" dxfId="185" priority="331">
      <formula>$G4="Moderado"</formula>
    </cfRule>
    <cfRule type="expression" dxfId="184" priority="332">
      <formula>$G4="Bajo"</formula>
    </cfRule>
  </conditionalFormatting>
  <conditionalFormatting sqref="F4">
    <cfRule type="expression" dxfId="183" priority="357">
      <formula>$G4="Crítico"</formula>
    </cfRule>
    <cfRule type="expression" dxfId="182" priority="358">
      <formula>$G4="Alto"</formula>
    </cfRule>
    <cfRule type="expression" dxfId="181" priority="359">
      <formula>$G4="Moderado"</formula>
    </cfRule>
    <cfRule type="expression" dxfId="180" priority="360">
      <formula>$G4="Bajo"</formula>
    </cfRule>
  </conditionalFormatting>
  <conditionalFormatting sqref="N4">
    <cfRule type="expression" dxfId="179" priority="377">
      <formula>$G4="Crítico"</formula>
    </cfRule>
    <cfRule type="expression" dxfId="178" priority="378">
      <formula>$G4="Alto"</formula>
    </cfRule>
    <cfRule type="expression" dxfId="177" priority="379">
      <formula>$G4="Moderado"</formula>
    </cfRule>
    <cfRule type="expression" dxfId="176" priority="380">
      <formula>$G4="Bajo"</formula>
    </cfRule>
  </conditionalFormatting>
  <conditionalFormatting sqref="K4:L4">
    <cfRule type="expression" dxfId="175" priority="373">
      <formula>$G4="Crítico"</formula>
    </cfRule>
    <cfRule type="expression" dxfId="174" priority="374">
      <formula>$G4="Alto"</formula>
    </cfRule>
    <cfRule type="expression" dxfId="173" priority="375">
      <formula>$G4="Moderado"</formula>
    </cfRule>
    <cfRule type="expression" dxfId="172" priority="376">
      <formula>$G4="Bajo"</formula>
    </cfRule>
  </conditionalFormatting>
  <conditionalFormatting sqref="M4">
    <cfRule type="expression" dxfId="171" priority="365">
      <formula>$G4="Crítico"</formula>
    </cfRule>
    <cfRule type="expression" dxfId="170" priority="366">
      <formula>$G4="Alto"</formula>
    </cfRule>
    <cfRule type="expression" dxfId="169" priority="367">
      <formula>$G4="Moderado"</formula>
    </cfRule>
    <cfRule type="expression" dxfId="168" priority="368">
      <formula>$G4="Bajo"</formula>
    </cfRule>
  </conditionalFormatting>
  <conditionalFormatting sqref="F4">
    <cfRule type="expression" dxfId="167" priority="361">
      <formula>$G4="Crítico"</formula>
    </cfRule>
    <cfRule type="expression" dxfId="166" priority="362">
      <formula>$G4="Alto"</formula>
    </cfRule>
    <cfRule type="expression" dxfId="165" priority="363">
      <formula>$G4="Moderado"</formula>
    </cfRule>
    <cfRule type="expression" dxfId="164" priority="364">
      <formula>$G4="Bajo"</formula>
    </cfRule>
  </conditionalFormatting>
  <conditionalFormatting sqref="G4">
    <cfRule type="expression" dxfId="163" priority="353">
      <formula>$G4="Crítico"</formula>
    </cfRule>
    <cfRule type="expression" dxfId="162" priority="354">
      <formula>$G4="Alto"</formula>
    </cfRule>
    <cfRule type="expression" dxfId="161" priority="355">
      <formula>$G4="Moderado"</formula>
    </cfRule>
    <cfRule type="expression" dxfId="160" priority="356">
      <formula>$G4="Bajo"</formula>
    </cfRule>
  </conditionalFormatting>
  <conditionalFormatting sqref="J4">
    <cfRule type="expression" dxfId="159" priority="333">
      <formula>$G4="Crítico"</formula>
    </cfRule>
    <cfRule type="expression" dxfId="158" priority="334">
      <formula>$G4="Alto"</formula>
    </cfRule>
    <cfRule type="expression" dxfId="157" priority="335">
      <formula>$G4="Moderado"</formula>
    </cfRule>
    <cfRule type="expression" dxfId="156" priority="336">
      <formula>$G4="Bajo"</formula>
    </cfRule>
  </conditionalFormatting>
  <conditionalFormatting sqref="M10:N10">
    <cfRule type="expression" dxfId="155" priority="313">
      <formula>$O10="Crítico"</formula>
    </cfRule>
    <cfRule type="expression" dxfId="154" priority="314">
      <formula>$O10="Alto"</formula>
    </cfRule>
    <cfRule type="expression" dxfId="153" priority="315">
      <formula>$O10="Moderado"</formula>
    </cfRule>
    <cfRule type="expression" dxfId="152" priority="316">
      <formula>$O10="Bajo"</formula>
    </cfRule>
  </conditionalFormatting>
  <conditionalFormatting sqref="H11">
    <cfRule type="expression" dxfId="151" priority="309">
      <formula>$O11="Crítico"</formula>
    </cfRule>
    <cfRule type="expression" dxfId="150" priority="310">
      <formula>$O11="Alto"</formula>
    </cfRule>
    <cfRule type="expression" dxfId="149" priority="311">
      <formula>$O11="Moderado"</formula>
    </cfRule>
    <cfRule type="expression" dxfId="148" priority="312">
      <formula>$O11="Bajo"</formula>
    </cfRule>
  </conditionalFormatting>
  <conditionalFormatting sqref="M11:N11">
    <cfRule type="expression" dxfId="147" priority="305">
      <formula>$O11="Crítico"</formula>
    </cfRule>
    <cfRule type="expression" dxfId="146" priority="306">
      <formula>$O11="Alto"</formula>
    </cfRule>
    <cfRule type="expression" dxfId="145" priority="307">
      <formula>$O11="Moderado"</formula>
    </cfRule>
    <cfRule type="expression" dxfId="144" priority="308">
      <formula>$O11="Bajo"</formula>
    </cfRule>
  </conditionalFormatting>
  <conditionalFormatting sqref="C14">
    <cfRule type="expression" dxfId="143" priority="297">
      <formula>$G14="Crítico"</formula>
    </cfRule>
    <cfRule type="expression" dxfId="142" priority="298">
      <formula>$G14="Alto"</formula>
    </cfRule>
    <cfRule type="expression" dxfId="141" priority="299">
      <formula>$G14="Moderado"</formula>
    </cfRule>
    <cfRule type="expression" dxfId="140" priority="300">
      <formula>$G14="Bajo"</formula>
    </cfRule>
  </conditionalFormatting>
  <conditionalFormatting sqref="H20">
    <cfRule type="expression" dxfId="139" priority="293">
      <formula>$O20="Crítico"</formula>
    </cfRule>
    <cfRule type="expression" dxfId="138" priority="294">
      <formula>$O20="Alto"</formula>
    </cfRule>
    <cfRule type="expression" dxfId="137" priority="295">
      <formula>$O20="Moderado"</formula>
    </cfRule>
    <cfRule type="expression" dxfId="136" priority="296">
      <formula>$O20="Bajo"</formula>
    </cfRule>
  </conditionalFormatting>
  <conditionalFormatting sqref="U4">
    <cfRule type="expression" dxfId="135" priority="33">
      <formula>$G4="Crítico"</formula>
    </cfRule>
    <cfRule type="expression" dxfId="134" priority="34">
      <formula>$G4="Alto"</formula>
    </cfRule>
    <cfRule type="expression" dxfId="133" priority="35">
      <formula>$G4="Moderado"</formula>
    </cfRule>
    <cfRule type="expression" dxfId="132" priority="36">
      <formula>$G4="Bajo"</formula>
    </cfRule>
  </conditionalFormatting>
  <conditionalFormatting sqref="P10">
    <cfRule type="expression" dxfId="131" priority="269">
      <formula>$O10="Crítico"</formula>
    </cfRule>
    <cfRule type="expression" dxfId="130" priority="270">
      <formula>$O10="Alto"</formula>
    </cfRule>
    <cfRule type="expression" dxfId="129" priority="271">
      <formula>$O10="Moderado"</formula>
    </cfRule>
    <cfRule type="expression" dxfId="128" priority="272">
      <formula>$O10="Bajo"</formula>
    </cfRule>
  </conditionalFormatting>
  <conditionalFormatting sqref="P9">
    <cfRule type="expression" dxfId="127" priority="265">
      <formula>$O9="Crítico"</formula>
    </cfRule>
    <cfRule type="expression" dxfId="126" priority="266">
      <formula>$O9="Alto"</formula>
    </cfRule>
    <cfRule type="expression" dxfId="125" priority="267">
      <formula>$O9="Moderado"</formula>
    </cfRule>
    <cfRule type="expression" dxfId="124" priority="268">
      <formula>$O9="Bajo"</formula>
    </cfRule>
  </conditionalFormatting>
  <conditionalFormatting sqref="P11">
    <cfRule type="expression" dxfId="123" priority="261">
      <formula>$O11="Crítico"</formula>
    </cfRule>
    <cfRule type="expression" dxfId="122" priority="262">
      <formula>$O11="Alto"</formula>
    </cfRule>
    <cfRule type="expression" dxfId="121" priority="263">
      <formula>$O11="Moderado"</formula>
    </cfRule>
    <cfRule type="expression" dxfId="120" priority="264">
      <formula>$O11="Bajo"</formula>
    </cfRule>
  </conditionalFormatting>
  <conditionalFormatting sqref="P20:P21">
    <cfRule type="expression" dxfId="119" priority="257">
      <formula>$O20="Crítico"</formula>
    </cfRule>
    <cfRule type="expression" dxfId="118" priority="258">
      <formula>$O20="Alto"</formula>
    </cfRule>
    <cfRule type="expression" dxfId="117" priority="259">
      <formula>$O20="Moderado"</formula>
    </cfRule>
    <cfRule type="expression" dxfId="116" priority="260">
      <formula>$O20="Bajo"</formula>
    </cfRule>
  </conditionalFormatting>
  <conditionalFormatting sqref="P16">
    <cfRule type="expression" dxfId="115" priority="253">
      <formula>$O16="Crítico"</formula>
    </cfRule>
    <cfRule type="expression" dxfId="114" priority="254">
      <formula>$O16="Alto"</formula>
    </cfRule>
    <cfRule type="expression" dxfId="113" priority="255">
      <formula>$O16="Moderado"</formula>
    </cfRule>
    <cfRule type="expression" dxfId="112" priority="256">
      <formula>$O16="Bajo"</formula>
    </cfRule>
  </conditionalFormatting>
  <conditionalFormatting sqref="P4">
    <cfRule type="expression" dxfId="111" priority="233">
      <formula>$G4="Crítico"</formula>
    </cfRule>
    <cfRule type="expression" dxfId="110" priority="234">
      <formula>$G4="Alto"</formula>
    </cfRule>
    <cfRule type="expression" dxfId="109" priority="235">
      <formula>$G4="Moderado"</formula>
    </cfRule>
    <cfRule type="expression" dxfId="108" priority="236">
      <formula>$G4="Bajo"</formula>
    </cfRule>
  </conditionalFormatting>
  <conditionalFormatting sqref="Q10">
    <cfRule type="expression" dxfId="107" priority="229">
      <formula>$O10="Crítico"</formula>
    </cfRule>
    <cfRule type="expression" dxfId="106" priority="230">
      <formula>$O10="Alto"</formula>
    </cfRule>
    <cfRule type="expression" dxfId="105" priority="231">
      <formula>$O10="Moderado"</formula>
    </cfRule>
    <cfRule type="expression" dxfId="104" priority="232">
      <formula>$O10="Bajo"</formula>
    </cfRule>
  </conditionalFormatting>
  <conditionalFormatting sqref="Q9">
    <cfRule type="expression" dxfId="103" priority="225">
      <formula>$O9="Crítico"</formula>
    </cfRule>
    <cfRule type="expression" dxfId="102" priority="226">
      <formula>$O9="Alto"</formula>
    </cfRule>
    <cfRule type="expression" dxfId="101" priority="227">
      <formula>$O9="Moderado"</formula>
    </cfRule>
    <cfRule type="expression" dxfId="100" priority="228">
      <formula>$O9="Bajo"</formula>
    </cfRule>
  </conditionalFormatting>
  <conditionalFormatting sqref="Q11">
    <cfRule type="expression" dxfId="99" priority="221">
      <formula>$O11="Crítico"</formula>
    </cfRule>
    <cfRule type="expression" dxfId="98" priority="222">
      <formula>$O11="Alto"</formula>
    </cfRule>
    <cfRule type="expression" dxfId="97" priority="223">
      <formula>$O11="Moderado"</formula>
    </cfRule>
    <cfRule type="expression" dxfId="96" priority="224">
      <formula>$O11="Bajo"</formula>
    </cfRule>
  </conditionalFormatting>
  <conditionalFormatting sqref="Q20:Q21">
    <cfRule type="expression" dxfId="95" priority="217">
      <formula>$O20="Crítico"</formula>
    </cfRule>
    <cfRule type="expression" dxfId="94" priority="218">
      <formula>$O20="Alto"</formula>
    </cfRule>
    <cfRule type="expression" dxfId="93" priority="219">
      <formula>$O20="Moderado"</formula>
    </cfRule>
    <cfRule type="expression" dxfId="92" priority="220">
      <formula>$O20="Bajo"</formula>
    </cfRule>
  </conditionalFormatting>
  <conditionalFormatting sqref="Q16">
    <cfRule type="expression" dxfId="91" priority="213">
      <formula>$O16="Crítico"</formula>
    </cfRule>
    <cfRule type="expression" dxfId="90" priority="214">
      <formula>$O16="Alto"</formula>
    </cfRule>
    <cfRule type="expression" dxfId="89" priority="215">
      <formula>$O16="Moderado"</formula>
    </cfRule>
    <cfRule type="expression" dxfId="88" priority="216">
      <formula>$O16="Bajo"</formula>
    </cfRule>
  </conditionalFormatting>
  <conditionalFormatting sqref="Q4">
    <cfRule type="expression" dxfId="87" priority="193">
      <formula>$G4="Crítico"</formula>
    </cfRule>
    <cfRule type="expression" dxfId="86" priority="194">
      <formula>$G4="Alto"</formula>
    </cfRule>
    <cfRule type="expression" dxfId="85" priority="195">
      <formula>$G4="Moderado"</formula>
    </cfRule>
    <cfRule type="expression" dxfId="84" priority="196">
      <formula>$G4="Bajo"</formula>
    </cfRule>
  </conditionalFormatting>
  <conditionalFormatting sqref="R10">
    <cfRule type="expression" dxfId="83" priority="189">
      <formula>$O10="Crítico"</formula>
    </cfRule>
    <cfRule type="expression" dxfId="82" priority="190">
      <formula>$O10="Alto"</formula>
    </cfRule>
    <cfRule type="expression" dxfId="81" priority="191">
      <formula>$O10="Moderado"</formula>
    </cfRule>
    <cfRule type="expression" dxfId="80" priority="192">
      <formula>$O10="Bajo"</formula>
    </cfRule>
  </conditionalFormatting>
  <conditionalFormatting sqref="R9">
    <cfRule type="expression" dxfId="79" priority="185">
      <formula>$O9="Crítico"</formula>
    </cfRule>
    <cfRule type="expression" dxfId="78" priority="186">
      <formula>$O9="Alto"</formula>
    </cfRule>
    <cfRule type="expression" dxfId="77" priority="187">
      <formula>$O9="Moderado"</formula>
    </cfRule>
    <cfRule type="expression" dxfId="76" priority="188">
      <formula>$O9="Bajo"</formula>
    </cfRule>
  </conditionalFormatting>
  <conditionalFormatting sqref="R11">
    <cfRule type="expression" dxfId="75" priority="181">
      <formula>$O11="Crítico"</formula>
    </cfRule>
    <cfRule type="expression" dxfId="74" priority="182">
      <formula>$O11="Alto"</formula>
    </cfRule>
    <cfRule type="expression" dxfId="73" priority="183">
      <formula>$O11="Moderado"</formula>
    </cfRule>
    <cfRule type="expression" dxfId="72" priority="184">
      <formula>$O11="Bajo"</formula>
    </cfRule>
  </conditionalFormatting>
  <conditionalFormatting sqref="R20:R21">
    <cfRule type="expression" dxfId="71" priority="177">
      <formula>$O20="Crítico"</formula>
    </cfRule>
    <cfRule type="expression" dxfId="70" priority="178">
      <formula>$O20="Alto"</formula>
    </cfRule>
    <cfRule type="expression" dxfId="69" priority="179">
      <formula>$O20="Moderado"</formula>
    </cfRule>
    <cfRule type="expression" dxfId="68" priority="180">
      <formula>$O20="Bajo"</formula>
    </cfRule>
  </conditionalFormatting>
  <conditionalFormatting sqref="R16">
    <cfRule type="expression" dxfId="67" priority="173">
      <formula>$O16="Crítico"</formula>
    </cfRule>
    <cfRule type="expression" dxfId="66" priority="174">
      <formula>$O16="Alto"</formula>
    </cfRule>
    <cfRule type="expression" dxfId="65" priority="175">
      <formula>$O16="Moderado"</formula>
    </cfRule>
    <cfRule type="expression" dxfId="64" priority="176">
      <formula>$O16="Bajo"</formula>
    </cfRule>
  </conditionalFormatting>
  <conditionalFormatting sqref="R4">
    <cfRule type="expression" dxfId="63" priority="153">
      <formula>$G4="Crítico"</formula>
    </cfRule>
    <cfRule type="expression" dxfId="62" priority="154">
      <formula>$G4="Alto"</formula>
    </cfRule>
    <cfRule type="expression" dxfId="61" priority="155">
      <formula>$G4="Moderado"</formula>
    </cfRule>
    <cfRule type="expression" dxfId="60" priority="156">
      <formula>$G4="Bajo"</formula>
    </cfRule>
  </conditionalFormatting>
  <conditionalFormatting sqref="S9">
    <cfRule type="expression" dxfId="59" priority="145">
      <formula>$O9="Crítico"</formula>
    </cfRule>
    <cfRule type="expression" dxfId="58" priority="146">
      <formula>$O9="Alto"</formula>
    </cfRule>
    <cfRule type="expression" dxfId="57" priority="147">
      <formula>$O9="Moderado"</formula>
    </cfRule>
    <cfRule type="expression" dxfId="56" priority="148">
      <formula>$O9="Bajo"</formula>
    </cfRule>
  </conditionalFormatting>
  <conditionalFormatting sqref="S11">
    <cfRule type="expression" dxfId="55" priority="141">
      <formula>$O11="Crítico"</formula>
    </cfRule>
    <cfRule type="expression" dxfId="54" priority="142">
      <formula>$O11="Alto"</formula>
    </cfRule>
    <cfRule type="expression" dxfId="53" priority="143">
      <formula>$O11="Moderado"</formula>
    </cfRule>
    <cfRule type="expression" dxfId="52" priority="144">
      <formula>$O11="Bajo"</formula>
    </cfRule>
  </conditionalFormatting>
  <conditionalFormatting sqref="S20:S21">
    <cfRule type="expression" dxfId="51" priority="137">
      <formula>$O20="Crítico"</formula>
    </cfRule>
    <cfRule type="expression" dxfId="50" priority="138">
      <formula>$O20="Alto"</formula>
    </cfRule>
    <cfRule type="expression" dxfId="49" priority="139">
      <formula>$O20="Moderado"</formula>
    </cfRule>
    <cfRule type="expression" dxfId="48" priority="140">
      <formula>$O20="Bajo"</formula>
    </cfRule>
  </conditionalFormatting>
  <conditionalFormatting sqref="S16">
    <cfRule type="expression" dxfId="47" priority="133">
      <formula>$O16="Crítico"</formula>
    </cfRule>
    <cfRule type="expression" dxfId="46" priority="134">
      <formula>$O16="Alto"</formula>
    </cfRule>
    <cfRule type="expression" dxfId="45" priority="135">
      <formula>$O16="Moderado"</formula>
    </cfRule>
    <cfRule type="expression" dxfId="44" priority="136">
      <formula>$O16="Bajo"</formula>
    </cfRule>
  </conditionalFormatting>
  <conditionalFormatting sqref="S4">
    <cfRule type="expression" dxfId="43" priority="113">
      <formula>$G4="Crítico"</formula>
    </cfRule>
    <cfRule type="expression" dxfId="42" priority="114">
      <formula>$G4="Alto"</formula>
    </cfRule>
    <cfRule type="expression" dxfId="41" priority="115">
      <formula>$G4="Moderado"</formula>
    </cfRule>
    <cfRule type="expression" dxfId="40" priority="116">
      <formula>$G4="Bajo"</formula>
    </cfRule>
  </conditionalFormatting>
  <conditionalFormatting sqref="T9">
    <cfRule type="expression" dxfId="39" priority="105">
      <formula>$O9="Crítico"</formula>
    </cfRule>
    <cfRule type="expression" dxfId="38" priority="106">
      <formula>$O9="Alto"</formula>
    </cfRule>
    <cfRule type="expression" dxfId="37" priority="107">
      <formula>$O9="Moderado"</formula>
    </cfRule>
    <cfRule type="expression" dxfId="36" priority="108">
      <formula>$O9="Bajo"</formula>
    </cfRule>
  </conditionalFormatting>
  <conditionalFormatting sqref="T11">
    <cfRule type="expression" dxfId="35" priority="101">
      <formula>$O11="Crítico"</formula>
    </cfRule>
    <cfRule type="expression" dxfId="34" priority="102">
      <formula>$O11="Alto"</formula>
    </cfRule>
    <cfRule type="expression" dxfId="33" priority="103">
      <formula>$O11="Moderado"</formula>
    </cfRule>
    <cfRule type="expression" dxfId="32" priority="104">
      <formula>$O11="Bajo"</formula>
    </cfRule>
  </conditionalFormatting>
  <conditionalFormatting sqref="T20:T21">
    <cfRule type="expression" dxfId="31" priority="97">
      <formula>$O20="Crítico"</formula>
    </cfRule>
    <cfRule type="expression" dxfId="30" priority="98">
      <formula>$O20="Alto"</formula>
    </cfRule>
    <cfRule type="expression" dxfId="29" priority="99">
      <formula>$O20="Moderado"</formula>
    </cfRule>
    <cfRule type="expression" dxfId="28" priority="100">
      <formula>$O20="Bajo"</formula>
    </cfRule>
  </conditionalFormatting>
  <conditionalFormatting sqref="T16">
    <cfRule type="expression" dxfId="27" priority="93">
      <formula>$O16="Crítico"</formula>
    </cfRule>
    <cfRule type="expression" dxfId="26" priority="94">
      <formula>$O16="Alto"</formula>
    </cfRule>
    <cfRule type="expression" dxfId="25" priority="95">
      <formula>$O16="Moderado"</formula>
    </cfRule>
    <cfRule type="expression" dxfId="24" priority="96">
      <formula>$O16="Bajo"</formula>
    </cfRule>
  </conditionalFormatting>
  <conditionalFormatting sqref="T4">
    <cfRule type="expression" dxfId="23" priority="73">
      <formula>$G4="Crítico"</formula>
    </cfRule>
    <cfRule type="expression" dxfId="22" priority="74">
      <formula>$G4="Alto"</formula>
    </cfRule>
    <cfRule type="expression" dxfId="21" priority="75">
      <formula>$G4="Moderado"</formula>
    </cfRule>
    <cfRule type="expression" dxfId="20" priority="76">
      <formula>$G4="Bajo"</formula>
    </cfRule>
  </conditionalFormatting>
  <conditionalFormatting sqref="U9">
    <cfRule type="expression" dxfId="19" priority="65">
      <formula>$O9="Crítico"</formula>
    </cfRule>
    <cfRule type="expression" dxfId="18" priority="66">
      <formula>$O9="Alto"</formula>
    </cfRule>
    <cfRule type="expression" dxfId="17" priority="67">
      <formula>$O9="Moderado"</formula>
    </cfRule>
    <cfRule type="expression" dxfId="16" priority="68">
      <formula>$O9="Bajo"</formula>
    </cfRule>
  </conditionalFormatting>
  <conditionalFormatting sqref="U11">
    <cfRule type="expression" dxfId="15" priority="61">
      <formula>$O11="Crítico"</formula>
    </cfRule>
    <cfRule type="expression" dxfId="14" priority="62">
      <formula>$O11="Alto"</formula>
    </cfRule>
    <cfRule type="expression" dxfId="13" priority="63">
      <formula>$O11="Moderado"</formula>
    </cfRule>
    <cfRule type="expression" dxfId="12" priority="64">
      <formula>$O11="Bajo"</formula>
    </cfRule>
  </conditionalFormatting>
  <conditionalFormatting sqref="U20:U21">
    <cfRule type="expression" dxfId="11" priority="57">
      <formula>$O20="Crítico"</formula>
    </cfRule>
    <cfRule type="expression" dxfId="10" priority="58">
      <formula>$O20="Alto"</formula>
    </cfRule>
    <cfRule type="expression" dxfId="9" priority="59">
      <formula>$O20="Moderado"</formula>
    </cfRule>
    <cfRule type="expression" dxfId="8" priority="60">
      <formula>$O20="Bajo"</formula>
    </cfRule>
  </conditionalFormatting>
  <conditionalFormatting sqref="U16">
    <cfRule type="expression" dxfId="7" priority="53">
      <formula>$O16="Crítico"</formula>
    </cfRule>
    <cfRule type="expression" dxfId="6" priority="54">
      <formula>$O16="Alto"</formula>
    </cfRule>
    <cfRule type="expression" dxfId="5" priority="55">
      <formula>$O16="Moderado"</formula>
    </cfRule>
    <cfRule type="expression" dxfId="4" priority="56">
      <formula>$O16="Bajo"</formula>
    </cfRule>
  </conditionalFormatting>
  <conditionalFormatting sqref="H24:U24">
    <cfRule type="expression" dxfId="3" priority="1">
      <formula>$O24="Crítico"</formula>
    </cfRule>
    <cfRule type="expression" dxfId="2" priority="2">
      <formula>$O24="Alto"</formula>
    </cfRule>
    <cfRule type="expression" dxfId="1" priority="3">
      <formula>$O24="Moderado"</formula>
    </cfRule>
    <cfRule type="expression" dxfId="0" priority="4">
      <formula>$O24="Bajo"</formula>
    </cfRule>
  </conditionalFormatting>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6">
        <x14:dataValidation type="list" allowBlank="1" showInputMessage="1" showErrorMessage="1" xr:uid="{00000000-0002-0000-0300-000001000000}">
          <x14:formula1>
            <xm:f>Codificacion!$A$12:$A$16</xm:f>
          </x14:formula1>
          <xm:sqref>E3:F24 M3:N24</xm:sqref>
        </x14:dataValidation>
        <x14:dataValidation type="list" allowBlank="1" showInputMessage="1" showErrorMessage="1" xr:uid="{2657EE69-5875-4CD6-8846-D7812D8EC19B}">
          <x14:formula1>
            <xm:f>'riesgo inherente-Anexo '!$F$2:$F$5</xm:f>
          </x14:formula1>
          <xm:sqref>G3:G24</xm:sqref>
        </x14:dataValidation>
        <x14:dataValidation type="list" allowBlank="1" showInputMessage="1" showErrorMessage="1" xr:uid="{00000000-0002-0000-0300-000003000000}">
          <x14:formula1>
            <xm:f>'riesgo inherente-Anexo '!$H$2:$H$3</xm:f>
          </x14:formula1>
          <xm:sqref>K3:K24</xm:sqref>
        </x14:dataValidation>
        <x14:dataValidation type="list" allowBlank="1" showInputMessage="1" showErrorMessage="1" xr:uid="{00000000-0002-0000-0300-000004000000}">
          <x14:formula1>
            <xm:f>'riesgo inherente-Anexo '!$G$2:$G$6</xm:f>
          </x14:formula1>
          <xm:sqref>J3:J24</xm:sqref>
        </x14:dataValidation>
        <x14:dataValidation type="list" allowBlank="1" showInputMessage="1" showErrorMessage="1" xr:uid="{00000000-0002-0000-0300-000005000000}">
          <x14:formula1>
            <xm:f>'riesgo inherente-Anexo '!$I$2:$I$4</xm:f>
          </x14:formula1>
          <xm:sqref>R3:R24 L3:L24</xm:sqref>
        </x14:dataValidation>
        <x14:dataValidation type="list" allowBlank="1" showInputMessage="1" showErrorMessage="1" xr:uid="{00000000-0002-0000-0300-000006000000}">
          <x14:formula1>
            <xm:f>'riesgo inherente-Anexo '!$J$2:$J$6</xm:f>
          </x14:formula1>
          <xm:sqref>U3:U24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5" tint="-0.499984740745262"/>
  </sheetPr>
  <dimension ref="A1:K28"/>
  <sheetViews>
    <sheetView zoomScale="180" zoomScaleNormal="180" workbookViewId="0">
      <pane ySplit="1" topLeftCell="A2" activePane="bottomLeft" state="frozen"/>
      <selection activeCell="F3" sqref="F3"/>
      <selection pane="bottomLeft" activeCell="F3" sqref="F3"/>
    </sheetView>
  </sheetViews>
  <sheetFormatPr baseColWidth="10" defaultColWidth="11.85546875" defaultRowHeight="15" x14ac:dyDescent="0.3"/>
  <cols>
    <col min="1" max="1" width="11.28515625" style="11" bestFit="1" customWidth="1"/>
    <col min="2" max="2" width="8.28515625" style="11" bestFit="1" customWidth="1"/>
    <col min="3" max="9" width="11.85546875" style="11"/>
    <col min="10" max="10" width="16.42578125" style="11" customWidth="1"/>
    <col min="11" max="11" width="20.42578125" style="11" customWidth="1"/>
    <col min="12" max="16384" width="11.85546875" style="11"/>
  </cols>
  <sheetData>
    <row r="1" spans="1:11" ht="30.75" thickBot="1" x14ac:dyDescent="0.35">
      <c r="A1" s="16" t="s">
        <v>73</v>
      </c>
      <c r="B1" s="16" t="s">
        <v>72</v>
      </c>
      <c r="C1" s="16" t="s">
        <v>71</v>
      </c>
      <c r="D1" s="16" t="s">
        <v>70</v>
      </c>
      <c r="F1" s="16" t="s">
        <v>70</v>
      </c>
      <c r="G1" s="16" t="s">
        <v>85</v>
      </c>
      <c r="H1" s="19" t="s">
        <v>87</v>
      </c>
      <c r="I1" s="19" t="s">
        <v>53</v>
      </c>
      <c r="J1" s="19" t="s">
        <v>92</v>
      </c>
      <c r="K1" s="19" t="s">
        <v>100</v>
      </c>
    </row>
    <row r="2" spans="1:11" ht="30" x14ac:dyDescent="0.3">
      <c r="A2" s="15">
        <v>0</v>
      </c>
      <c r="B2" s="15">
        <v>0</v>
      </c>
      <c r="C2" s="15">
        <v>-999</v>
      </c>
      <c r="D2" s="15" t="s">
        <v>40</v>
      </c>
      <c r="F2" s="19" t="s">
        <v>40</v>
      </c>
      <c r="G2" s="19" t="s">
        <v>38</v>
      </c>
      <c r="H2" s="19" t="s">
        <v>41</v>
      </c>
      <c r="I2" s="19" t="s">
        <v>37</v>
      </c>
      <c r="J2" s="19" t="s">
        <v>94</v>
      </c>
      <c r="K2" s="20" t="s">
        <v>105</v>
      </c>
    </row>
    <row r="3" spans="1:11" x14ac:dyDescent="0.3">
      <c r="A3" s="15">
        <v>0</v>
      </c>
      <c r="B3" s="15">
        <v>1</v>
      </c>
      <c r="C3" s="15">
        <v>0</v>
      </c>
      <c r="D3" s="15" t="s">
        <v>40</v>
      </c>
      <c r="F3" s="19" t="s">
        <v>69</v>
      </c>
      <c r="G3" s="19" t="s">
        <v>86</v>
      </c>
      <c r="H3" s="19" t="s">
        <v>36</v>
      </c>
      <c r="I3" s="19" t="s">
        <v>39</v>
      </c>
      <c r="J3" s="19" t="s">
        <v>93</v>
      </c>
      <c r="K3" s="21" t="s">
        <v>104</v>
      </c>
    </row>
    <row r="4" spans="1:11" x14ac:dyDescent="0.3">
      <c r="A4" s="15">
        <v>1</v>
      </c>
      <c r="B4" s="15">
        <v>1</v>
      </c>
      <c r="C4" s="15">
        <f t="shared" ref="C4:C28" si="0">+A4*B4</f>
        <v>1</v>
      </c>
      <c r="D4" s="15" t="s">
        <v>40</v>
      </c>
      <c r="F4" s="19" t="s">
        <v>68</v>
      </c>
      <c r="G4" s="19" t="s">
        <v>44</v>
      </c>
      <c r="I4" s="19" t="s">
        <v>91</v>
      </c>
      <c r="J4" s="19" t="s">
        <v>98</v>
      </c>
      <c r="K4" s="21" t="s">
        <v>101</v>
      </c>
    </row>
    <row r="5" spans="1:11" x14ac:dyDescent="0.3">
      <c r="A5" s="15">
        <v>1</v>
      </c>
      <c r="B5" s="15">
        <v>2</v>
      </c>
      <c r="C5" s="15">
        <f t="shared" si="0"/>
        <v>2</v>
      </c>
      <c r="D5" s="15" t="s">
        <v>40</v>
      </c>
      <c r="F5" s="19" t="s">
        <v>67</v>
      </c>
      <c r="G5" s="19" t="s">
        <v>43</v>
      </c>
      <c r="J5" s="19" t="s">
        <v>95</v>
      </c>
      <c r="K5" s="21" t="s">
        <v>102</v>
      </c>
    </row>
    <row r="6" spans="1:11" x14ac:dyDescent="0.3">
      <c r="A6" s="15">
        <v>2</v>
      </c>
      <c r="B6" s="15">
        <v>1</v>
      </c>
      <c r="C6" s="15">
        <f t="shared" si="0"/>
        <v>2</v>
      </c>
      <c r="D6" s="15" t="s">
        <v>40</v>
      </c>
      <c r="G6" s="19" t="s">
        <v>42</v>
      </c>
      <c r="J6" s="19" t="s">
        <v>96</v>
      </c>
      <c r="K6" s="21" t="s">
        <v>107</v>
      </c>
    </row>
    <row r="7" spans="1:11" x14ac:dyDescent="0.3">
      <c r="A7" s="15">
        <v>1</v>
      </c>
      <c r="B7" s="15">
        <v>3</v>
      </c>
      <c r="C7" s="15">
        <f t="shared" si="0"/>
        <v>3</v>
      </c>
      <c r="D7" s="15" t="s">
        <v>40</v>
      </c>
      <c r="K7" s="21" t="s">
        <v>103</v>
      </c>
    </row>
    <row r="8" spans="1:11" ht="16.5" x14ac:dyDescent="0.3">
      <c r="A8" s="15">
        <v>3</v>
      </c>
      <c r="B8" s="15">
        <v>1</v>
      </c>
      <c r="C8" s="15">
        <f t="shared" si="0"/>
        <v>3</v>
      </c>
      <c r="D8" s="15" t="s">
        <v>40</v>
      </c>
      <c r="K8" s="21" t="s">
        <v>106</v>
      </c>
    </row>
    <row r="9" spans="1:11" x14ac:dyDescent="0.3">
      <c r="A9" s="15">
        <v>1</v>
      </c>
      <c r="B9" s="15">
        <v>4</v>
      </c>
      <c r="C9" s="15">
        <f t="shared" si="0"/>
        <v>4</v>
      </c>
      <c r="D9" s="15" t="s">
        <v>40</v>
      </c>
    </row>
    <row r="10" spans="1:11" x14ac:dyDescent="0.3">
      <c r="A10" s="15">
        <v>2</v>
      </c>
      <c r="B10" s="15">
        <v>2</v>
      </c>
      <c r="C10" s="15">
        <f t="shared" si="0"/>
        <v>4</v>
      </c>
      <c r="D10" s="15" t="s">
        <v>40</v>
      </c>
    </row>
    <row r="11" spans="1:11" x14ac:dyDescent="0.3">
      <c r="A11" s="15">
        <v>4</v>
      </c>
      <c r="B11" s="15">
        <v>1</v>
      </c>
      <c r="C11" s="15">
        <f t="shared" si="0"/>
        <v>4</v>
      </c>
      <c r="D11" s="15" t="s">
        <v>40</v>
      </c>
    </row>
    <row r="12" spans="1:11" x14ac:dyDescent="0.3">
      <c r="A12" s="15">
        <v>1</v>
      </c>
      <c r="B12" s="15">
        <v>5</v>
      </c>
      <c r="C12" s="15">
        <f t="shared" si="0"/>
        <v>5</v>
      </c>
      <c r="D12" s="15" t="s">
        <v>40</v>
      </c>
    </row>
    <row r="13" spans="1:11" x14ac:dyDescent="0.3">
      <c r="A13" s="15">
        <v>5</v>
      </c>
      <c r="B13" s="15">
        <v>1</v>
      </c>
      <c r="C13" s="15">
        <f t="shared" si="0"/>
        <v>5</v>
      </c>
      <c r="D13" s="15" t="s">
        <v>40</v>
      </c>
    </row>
    <row r="14" spans="1:11" x14ac:dyDescent="0.3">
      <c r="A14" s="14">
        <v>2</v>
      </c>
      <c r="B14" s="14">
        <v>3</v>
      </c>
      <c r="C14" s="14">
        <f t="shared" si="0"/>
        <v>6</v>
      </c>
      <c r="D14" s="14" t="s">
        <v>69</v>
      </c>
    </row>
    <row r="15" spans="1:11" x14ac:dyDescent="0.3">
      <c r="A15" s="14">
        <v>3</v>
      </c>
      <c r="B15" s="14">
        <v>2</v>
      </c>
      <c r="C15" s="14">
        <f t="shared" si="0"/>
        <v>6</v>
      </c>
      <c r="D15" s="14" t="s">
        <v>69</v>
      </c>
    </row>
    <row r="16" spans="1:11" x14ac:dyDescent="0.3">
      <c r="A16" s="14">
        <v>2</v>
      </c>
      <c r="B16" s="14">
        <v>4</v>
      </c>
      <c r="C16" s="14">
        <f t="shared" si="0"/>
        <v>8</v>
      </c>
      <c r="D16" s="68" t="s">
        <v>69</v>
      </c>
    </row>
    <row r="17" spans="1:4" x14ac:dyDescent="0.3">
      <c r="A17" s="14">
        <v>4</v>
      </c>
      <c r="B17" s="14">
        <v>2</v>
      </c>
      <c r="C17" s="14">
        <f t="shared" si="0"/>
        <v>8</v>
      </c>
      <c r="D17" s="14" t="s">
        <v>69</v>
      </c>
    </row>
    <row r="18" spans="1:4" x14ac:dyDescent="0.3">
      <c r="A18" s="14">
        <v>3</v>
      </c>
      <c r="B18" s="14">
        <v>3</v>
      </c>
      <c r="C18" s="14">
        <f t="shared" si="0"/>
        <v>9</v>
      </c>
      <c r="D18" s="14" t="s">
        <v>69</v>
      </c>
    </row>
    <row r="19" spans="1:4" x14ac:dyDescent="0.3">
      <c r="A19" s="14">
        <v>2</v>
      </c>
      <c r="B19" s="14">
        <v>5</v>
      </c>
      <c r="C19" s="14">
        <f t="shared" si="0"/>
        <v>10</v>
      </c>
      <c r="D19" s="14" t="s">
        <v>69</v>
      </c>
    </row>
    <row r="20" spans="1:4" x14ac:dyDescent="0.3">
      <c r="A20" s="14">
        <v>5</v>
      </c>
      <c r="B20" s="14">
        <v>2</v>
      </c>
      <c r="C20" s="14">
        <f t="shared" si="0"/>
        <v>10</v>
      </c>
      <c r="D20" s="14" t="s">
        <v>69</v>
      </c>
    </row>
    <row r="21" spans="1:4" x14ac:dyDescent="0.3">
      <c r="A21" s="13">
        <v>3</v>
      </c>
      <c r="B21" s="13">
        <v>4</v>
      </c>
      <c r="C21" s="13">
        <f t="shared" si="0"/>
        <v>12</v>
      </c>
      <c r="D21" s="13" t="s">
        <v>68</v>
      </c>
    </row>
    <row r="22" spans="1:4" x14ac:dyDescent="0.3">
      <c r="A22" s="13">
        <v>4</v>
      </c>
      <c r="B22" s="13">
        <v>3</v>
      </c>
      <c r="C22" s="13">
        <f t="shared" si="0"/>
        <v>12</v>
      </c>
      <c r="D22" s="13" t="s">
        <v>68</v>
      </c>
    </row>
    <row r="23" spans="1:4" x14ac:dyDescent="0.3">
      <c r="A23" s="13">
        <v>3</v>
      </c>
      <c r="B23" s="13">
        <v>5</v>
      </c>
      <c r="C23" s="13">
        <f t="shared" si="0"/>
        <v>15</v>
      </c>
      <c r="D23" s="13" t="s">
        <v>68</v>
      </c>
    </row>
    <row r="24" spans="1:4" x14ac:dyDescent="0.3">
      <c r="A24" s="13">
        <v>5</v>
      </c>
      <c r="B24" s="13">
        <v>3</v>
      </c>
      <c r="C24" s="13">
        <f t="shared" si="0"/>
        <v>15</v>
      </c>
      <c r="D24" s="13" t="s">
        <v>68</v>
      </c>
    </row>
    <row r="25" spans="1:4" x14ac:dyDescent="0.3">
      <c r="A25" s="12">
        <v>4</v>
      </c>
      <c r="B25" s="12">
        <v>4</v>
      </c>
      <c r="C25" s="12">
        <f t="shared" si="0"/>
        <v>16</v>
      </c>
      <c r="D25" s="12" t="s">
        <v>67</v>
      </c>
    </row>
    <row r="26" spans="1:4" x14ac:dyDescent="0.3">
      <c r="A26" s="12">
        <v>4</v>
      </c>
      <c r="B26" s="12">
        <v>5</v>
      </c>
      <c r="C26" s="12">
        <f t="shared" si="0"/>
        <v>20</v>
      </c>
      <c r="D26" s="12" t="s">
        <v>67</v>
      </c>
    </row>
    <row r="27" spans="1:4" x14ac:dyDescent="0.3">
      <c r="A27" s="12">
        <v>5</v>
      </c>
      <c r="B27" s="12">
        <v>4</v>
      </c>
      <c r="C27" s="12">
        <f t="shared" si="0"/>
        <v>20</v>
      </c>
      <c r="D27" s="12" t="s">
        <v>67</v>
      </c>
    </row>
    <row r="28" spans="1:4" x14ac:dyDescent="0.3">
      <c r="A28" s="12">
        <v>5</v>
      </c>
      <c r="B28" s="12">
        <v>5</v>
      </c>
      <c r="C28" s="12">
        <f t="shared" si="0"/>
        <v>25</v>
      </c>
      <c r="D28" s="12" t="s">
        <v>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17"/>
  <sheetViews>
    <sheetView showGridLines="0" zoomScale="220" zoomScaleNormal="220" workbookViewId="0">
      <selection activeCell="F3" sqref="F3"/>
    </sheetView>
  </sheetViews>
  <sheetFormatPr baseColWidth="10" defaultRowHeight="15" x14ac:dyDescent="0.3"/>
  <cols>
    <col min="1" max="1" width="18" bestFit="1" customWidth="1"/>
    <col min="2" max="2" width="4.28515625" style="1" bestFit="1" customWidth="1"/>
    <col min="3" max="3" width="37.28515625" bestFit="1" customWidth="1"/>
    <col min="4" max="4" width="4.42578125" bestFit="1" customWidth="1"/>
    <col min="5" max="5" width="35.85546875" bestFit="1" customWidth="1"/>
  </cols>
  <sheetData>
    <row r="1" spans="1:6" x14ac:dyDescent="0.3">
      <c r="A1" s="2" t="s">
        <v>0</v>
      </c>
      <c r="B1" s="3" t="s">
        <v>6</v>
      </c>
      <c r="C1" s="2" t="s">
        <v>74</v>
      </c>
      <c r="D1" s="2" t="s">
        <v>6</v>
      </c>
      <c r="E1" s="2" t="s">
        <v>27</v>
      </c>
    </row>
    <row r="2" spans="1:6" x14ac:dyDescent="0.3">
      <c r="A2" s="4" t="s">
        <v>1</v>
      </c>
      <c r="B2" s="5" t="s">
        <v>7</v>
      </c>
      <c r="C2" s="6" t="s">
        <v>12</v>
      </c>
      <c r="D2" s="6" t="s">
        <v>19</v>
      </c>
      <c r="E2" s="4" t="s">
        <v>29</v>
      </c>
    </row>
    <row r="3" spans="1:6" x14ac:dyDescent="0.3">
      <c r="A3" s="4" t="s">
        <v>2</v>
      </c>
      <c r="B3" s="5" t="s">
        <v>8</v>
      </c>
      <c r="C3" s="6" t="s">
        <v>13</v>
      </c>
      <c r="D3" s="6" t="s">
        <v>20</v>
      </c>
      <c r="E3" s="4" t="s">
        <v>30</v>
      </c>
    </row>
    <row r="4" spans="1:6" x14ac:dyDescent="0.3">
      <c r="A4" s="4" t="s">
        <v>3</v>
      </c>
      <c r="B4" s="5" t="s">
        <v>9</v>
      </c>
      <c r="C4" s="6" t="s">
        <v>14</v>
      </c>
      <c r="D4" s="6" t="s">
        <v>21</v>
      </c>
      <c r="E4" s="4" t="s">
        <v>28</v>
      </c>
    </row>
    <row r="5" spans="1:6" x14ac:dyDescent="0.3">
      <c r="A5" s="4" t="s">
        <v>4</v>
      </c>
      <c r="B5" s="5" t="s">
        <v>10</v>
      </c>
      <c r="C5" s="6" t="s">
        <v>15</v>
      </c>
      <c r="D5" s="6" t="s">
        <v>22</v>
      </c>
      <c r="E5" s="4" t="s">
        <v>31</v>
      </c>
    </row>
    <row r="6" spans="1:6" x14ac:dyDescent="0.3">
      <c r="A6" s="4" t="s">
        <v>5</v>
      </c>
      <c r="B6" s="5" t="s">
        <v>11</v>
      </c>
      <c r="C6" s="6" t="s">
        <v>16</v>
      </c>
      <c r="D6" s="6" t="s">
        <v>23</v>
      </c>
      <c r="E6" s="4" t="s">
        <v>32</v>
      </c>
    </row>
    <row r="7" spans="1:6" x14ac:dyDescent="0.3">
      <c r="A7" s="4"/>
      <c r="B7" s="5"/>
      <c r="C7" s="6" t="s">
        <v>17</v>
      </c>
      <c r="D7" s="6" t="s">
        <v>24</v>
      </c>
      <c r="E7" s="4" t="s">
        <v>33</v>
      </c>
    </row>
    <row r="8" spans="1:6" x14ac:dyDescent="0.3">
      <c r="A8" s="4"/>
      <c r="B8" s="5"/>
      <c r="C8" s="6" t="s">
        <v>18</v>
      </c>
      <c r="D8" s="6" t="s">
        <v>25</v>
      </c>
      <c r="E8" s="4" t="s">
        <v>34</v>
      </c>
    </row>
    <row r="9" spans="1:6" x14ac:dyDescent="0.3">
      <c r="E9" s="4" t="s">
        <v>35</v>
      </c>
    </row>
    <row r="11" spans="1:6" x14ac:dyDescent="0.3">
      <c r="B11" s="18" t="s">
        <v>75</v>
      </c>
      <c r="E11" s="18" t="s">
        <v>76</v>
      </c>
      <c r="F11" t="s">
        <v>250</v>
      </c>
    </row>
    <row r="12" spans="1:6" x14ac:dyDescent="0.3">
      <c r="A12">
        <v>1</v>
      </c>
      <c r="B12" s="17" t="s">
        <v>110</v>
      </c>
      <c r="E12" s="17" t="s">
        <v>80</v>
      </c>
      <c r="F12" t="s">
        <v>253</v>
      </c>
    </row>
    <row r="13" spans="1:6" x14ac:dyDescent="0.3">
      <c r="A13">
        <v>2</v>
      </c>
      <c r="B13" s="17" t="s">
        <v>111</v>
      </c>
      <c r="E13" s="17" t="s">
        <v>81</v>
      </c>
      <c r="F13" t="s">
        <v>251</v>
      </c>
    </row>
    <row r="14" spans="1:6" x14ac:dyDescent="0.3">
      <c r="A14">
        <v>3</v>
      </c>
      <c r="B14" s="17" t="s">
        <v>77</v>
      </c>
      <c r="E14" s="17" t="s">
        <v>82</v>
      </c>
      <c r="F14" t="s">
        <v>252</v>
      </c>
    </row>
    <row r="15" spans="1:6" x14ac:dyDescent="0.3">
      <c r="A15">
        <v>4</v>
      </c>
      <c r="B15" s="17" t="s">
        <v>78</v>
      </c>
      <c r="E15" s="17" t="s">
        <v>83</v>
      </c>
      <c r="F15" t="s">
        <v>254</v>
      </c>
    </row>
    <row r="16" spans="1:6" x14ac:dyDescent="0.3">
      <c r="A16">
        <v>5</v>
      </c>
      <c r="B16" s="17" t="s">
        <v>79</v>
      </c>
      <c r="E16" s="17" t="s">
        <v>84</v>
      </c>
      <c r="F16" t="s">
        <v>255</v>
      </c>
    </row>
    <row r="17" spans="2:2" x14ac:dyDescent="0.3">
      <c r="B1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1</vt:i4>
      </vt:variant>
    </vt:vector>
  </HeadingPairs>
  <TitlesOfParts>
    <vt:vector size="7" baseType="lpstr">
      <vt:lpstr>alcance</vt:lpstr>
      <vt:lpstr>Registro Eventos</vt:lpstr>
      <vt:lpstr>Plan de Continuidad</vt:lpstr>
      <vt:lpstr>RIESGO INHERENTE </vt:lpstr>
      <vt:lpstr>riesgo inherente-Anexo </vt:lpstr>
      <vt:lpstr>Codificacion</vt:lpstr>
      <vt:lpstr>'Plan de Continuidad'!Títulos_a_imprimir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Diego</dc:creator>
  <cp:lastModifiedBy>Diego Fernando Betancour Palacios</cp:lastModifiedBy>
  <dcterms:created xsi:type="dcterms:W3CDTF">2018-09-29T14:15:01Z</dcterms:created>
  <dcterms:modified xsi:type="dcterms:W3CDTF">2022-09-27T18:46:02Z</dcterms:modified>
</cp:coreProperties>
</file>