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saveExternalLinkValues="0" updateLinks="never" hidePivotFieldList="1"/>
  <mc:AlternateContent xmlns:mc="http://schemas.openxmlformats.org/markup-compatibility/2006">
    <mc:Choice Requires="x15">
      <x15ac:absPath xmlns:x15ac="http://schemas.microsoft.com/office/spreadsheetml/2010/11/ac" url="https://d.docs.live.net/4e9f352d8099da86/Documentos/Año 2022/Seminarios/Comités SIAR/"/>
    </mc:Choice>
  </mc:AlternateContent>
  <xr:revisionPtr revIDLastSave="2" documentId="8_{23974047-4342-48F4-B51F-B62B82AB7A0A}" xr6:coauthVersionLast="47" xr6:coauthVersionMax="47" xr10:uidLastSave="{3A4D9DD3-A35C-40C5-9811-968843051898}"/>
  <bookViews>
    <workbookView xWindow="-120" yWindow="-120" windowWidth="29040" windowHeight="15720" xr2:uid="{00000000-000D-0000-FFFF-FFFF00000000}"/>
  </bookViews>
  <sheets>
    <sheet name="Evaluacion Riesgo SARL" sheetId="22" r:id="rId1"/>
    <sheet name="Tabla_01" sheetId="23" r:id="rId2"/>
  </sheets>
  <externalReferences>
    <externalReference r:id="rId3"/>
    <externalReference r:id="rId4"/>
    <externalReference r:id="rId5"/>
    <externalReference r:id="rId6"/>
    <externalReference r:id="rId7"/>
    <externalReference r:id="rId8"/>
    <externalReference r:id="rId9"/>
  </externalReferences>
  <definedNames>
    <definedName name="___nit1" localSheetId="0">#REF!</definedName>
    <definedName name="___nit1">#REF!</definedName>
    <definedName name="__nit1" localSheetId="0">#REF!</definedName>
    <definedName name="__nit1">#REF!</definedName>
    <definedName name="_xlnm._FilterDatabase" localSheetId="0" hidden="1">'Evaluacion Riesgo SARL'!$A$1:$P$13</definedName>
    <definedName name="_Key1" localSheetId="0" hidden="1">#REF!</definedName>
    <definedName name="_Key1" hidden="1">#REF!</definedName>
    <definedName name="_Key2" localSheetId="0" hidden="1">#REF!</definedName>
    <definedName name="_Key2" hidden="1">#REF!</definedName>
    <definedName name="_nit1" localSheetId="0">#REF!</definedName>
    <definedName name="_nit1">#REF!</definedName>
    <definedName name="_Order1" hidden="1">255</definedName>
    <definedName name="_Order2" hidden="1">255</definedName>
    <definedName name="_Sort" localSheetId="0" hidden="1">#REF!</definedName>
    <definedName name="_Sort" hidden="1">#REF!</definedName>
    <definedName name="A_2018">[1]Comprobacion!#REF!</definedName>
    <definedName name="A_impresión_IM" localSheetId="0">#REF!</definedName>
    <definedName name="A_impresión_IM">#REF!</definedName>
    <definedName name="aaa" localSheetId="0">MATCH(0.01,'Evaluacion Riesgo SARL'!End_Bal,-1)+1</definedName>
    <definedName name="aaa">MATCH(0.01,End_Bal,-1)+1</definedName>
    <definedName name="agencias">[2]Listas!$U$2:$U$10</definedName>
    <definedName name="avvillas" localSheetId="0">#REF!</definedName>
    <definedName name="avvillas">#REF!</definedName>
    <definedName name="BANCOS">[3]BANCOS!$A$2:$A$25</definedName>
    <definedName name="BASE_DATOS_ESTUDIO_CRED">#REF!</definedName>
    <definedName name="_xlnm.Database">#REF!</definedName>
    <definedName name="Beg_Bal" localSheetId="0">#REF!</definedName>
    <definedName name="Beg_Bal">#REF!</definedName>
    <definedName name="cartera" localSheetId="0">#REF!</definedName>
    <definedName name="cartera">#REF!</definedName>
    <definedName name="clientes" localSheetId="0">#REF!</definedName>
    <definedName name="clientes">#REF!</definedName>
    <definedName name="contador1">5</definedName>
    <definedName name="contador2">5</definedName>
    <definedName name="Data" localSheetId="0">#REF!</definedName>
    <definedName name="Data">#REF!</definedName>
    <definedName name="depositos" localSheetId="0">#REF!</definedName>
    <definedName name="depositos">#REF!</definedName>
    <definedName name="DINERS" localSheetId="0">#REF!</definedName>
    <definedName name="DINERS">#REF!</definedName>
    <definedName name="End_Bal" localSheetId="0">#REF!</definedName>
    <definedName name="End_Bal">#REF!</definedName>
    <definedName name="Extra_Pay" localSheetId="0">#REF!</definedName>
    <definedName name="Extra_Pay">#REF!</definedName>
    <definedName name="FECHA" localSheetId="0">#REF!</definedName>
    <definedName name="FECHA">#REF!</definedName>
    <definedName name="Full_Print" localSheetId="0">#REF!</definedName>
    <definedName name="Full_Print">#REF!</definedName>
    <definedName name="Header_Row" localSheetId="0">ROW(#REF!)</definedName>
    <definedName name="Header_Row">ROW(#REF!)</definedName>
    <definedName name="Int" localSheetId="0">#REF!</definedName>
    <definedName name="Int">#REF!</definedName>
    <definedName name="Interest_Rate" localSheetId="0">#REF!</definedName>
    <definedName name="Interest_Rate">#REF!</definedName>
    <definedName name="ITEM" localSheetId="0">#REF!</definedName>
    <definedName name="ITEM">#REF!</definedName>
    <definedName name="Last_Row" localSheetId="0">#N/A</definedName>
    <definedName name="Last_Row">IF([4]COOADAMS!Values_Entered,Header_Row+[4]COOADAMS!Number_of_Payments,Header_Row)</definedName>
    <definedName name="Lista">{1,2,3,4;5,6,7,8;9,10,11,12;13,14,15,16}</definedName>
    <definedName name="Loan_Amount" localSheetId="0">#REF!</definedName>
    <definedName name="Loan_Amount">#REF!</definedName>
    <definedName name="Loan_Start" localSheetId="0">#REF!</definedName>
    <definedName name="Loan_Start">#REF!</definedName>
    <definedName name="Loan_Years" localSheetId="0">#REF!</definedName>
    <definedName name="Loan_Years">#REF!</definedName>
    <definedName name="MONITOR" localSheetId="0">#REF!</definedName>
    <definedName name="MONITOR">#REF!</definedName>
    <definedName name="MONITOR_AVVILLAS" localSheetId="0">#REF!</definedName>
    <definedName name="MONITOR_AVVILLAS">#REF!</definedName>
    <definedName name="Net_Income" localSheetId="0">#REF!</definedName>
    <definedName name="Net_Income">#REF!</definedName>
    <definedName name="NetIncomeGrowth" localSheetId="0">#REF!</definedName>
    <definedName name="NetIncomeGrowth">#REF!</definedName>
    <definedName name="nits" localSheetId="0">#REF!</definedName>
    <definedName name="nits">#REF!</definedName>
    <definedName name="NOMBRE">[5]ESTUDIO!$L$6</definedName>
    <definedName name="NombreRango1" localSheetId="0">#REF!</definedName>
    <definedName name="NombreRango1">#REF!</definedName>
    <definedName name="NOMINA">[5]ESTUDIO!$AE$107</definedName>
    <definedName name="Num_Pmt_Per_Year" localSheetId="0">#REF!</definedName>
    <definedName name="Num_Pmt_Per_Year">#REF!</definedName>
    <definedName name="Number_of_Payments" localSheetId="0">MATCH(0.01,'Evaluacion Riesgo SARL'!End_Bal,-1)+1</definedName>
    <definedName name="Number_of_Payments">MATCH(0.01,End_Bal,-1)+1</definedName>
    <definedName name="Other_Growth" localSheetId="0">#REF!</definedName>
    <definedName name="Other_Growth">#REF!</definedName>
    <definedName name="Pay_Date" localSheetId="0">#REF!</definedName>
    <definedName name="Pay_Date">#REF!</definedName>
    <definedName name="Pay_Num" localSheetId="0">#REF!</definedName>
    <definedName name="Pay_Num">#REF!</definedName>
    <definedName name="Payment_Date" localSheetId="0">DATE(YEAR('Evaluacion Riesgo SARL'!Loan_Start),MONTH('Evaluacion Riesgo SARL'!Loan_Start)+Payment_Number,DAY('Evaluacion Riesgo SARL'!Loan_Start))</definedName>
    <definedName name="Payment_Date">DATE(YEAR(Loan_Start),MONTH(Loan_Start)+Payment_Number,DAY(Loan_Start))</definedName>
    <definedName name="Play">656277505</definedName>
    <definedName name="Princ" localSheetId="0">#REF!</definedName>
    <definedName name="Princ">#REF!</definedName>
    <definedName name="Print_Area_Reset" localSheetId="0">OFFSET('Evaluacion Riesgo SARL'!Full_Print,0,0,'Evaluacion Riesgo SARL'!Last_Row)</definedName>
    <definedName name="Print_Area_Reset">OFFSET(Full_Print,0,0,Last_Row)</definedName>
    <definedName name="Rand1" localSheetId="0">#REF!</definedName>
    <definedName name="Rand1">#REF!</definedName>
    <definedName name="Rand2" localSheetId="0">#REF!</definedName>
    <definedName name="Rand2">#REF!</definedName>
    <definedName name="RangoBeneficiosNetos">[6]DatosResumen!$B$9:$B$19,[6]DatosResumen!$D$9:$D$19</definedName>
    <definedName name="Retail_Growth" localSheetId="0">#REF!</definedName>
    <definedName name="Retail_Growth">#REF!</definedName>
    <definedName name="Revenue" localSheetId="0">#REF!</definedName>
    <definedName name="Revenue">#REF!</definedName>
    <definedName name="RevenueGrowth" localSheetId="0">#REF!</definedName>
    <definedName name="RevenueGrowth">#REF!</definedName>
    <definedName name="Sched_Pay" localSheetId="0">#REF!</definedName>
    <definedName name="Sched_Pay">#REF!</definedName>
    <definedName name="Scheduled_Extra_Payments" localSheetId="0">#REF!</definedName>
    <definedName name="Scheduled_Extra_Payments">#REF!</definedName>
    <definedName name="Scheduled_Interest_Rate" localSheetId="0">#REF!</definedName>
    <definedName name="Scheduled_Interest_Rate">#REF!</definedName>
    <definedName name="Scheduled_Monthly_Payment" localSheetId="0">#REF!</definedName>
    <definedName name="Scheduled_Monthly_Payment">#REF!</definedName>
    <definedName name="sdfda" localSheetId="0">Scheduled_Payment+Extra_Payment</definedName>
    <definedName name="sdfda">Scheduled_Payment+Extra_Payment</definedName>
    <definedName name="seg" localSheetId="0">#REF!</definedName>
    <definedName name="seg">#REF!</definedName>
    <definedName name="TABLA" localSheetId="0">#REF!</definedName>
    <definedName name="TABLA">#REF!</definedName>
    <definedName name="tablasJG" localSheetId="0">#REF!</definedName>
    <definedName name="tablasJG">#REF!</definedName>
    <definedName name="Table1" localSheetId="0">#REF!</definedName>
    <definedName name="Table1">#REF!</definedName>
    <definedName name="tablita" localSheetId="0">#REF!</definedName>
    <definedName name="tablita">#REF!</definedName>
    <definedName name="Tasa_Periódica">'[7]Tabla de Amortización'!$C$16/12</definedName>
    <definedName name="Tax_Growth" localSheetId="0">#REF!</definedName>
    <definedName name="Tax_Growth">#REF!</definedName>
    <definedName name="TemporalAportes">#REF!</definedName>
    <definedName name="TemporalContractual">#REF!</definedName>
    <definedName name="_xlnm.Print_Titles">#N/A</definedName>
    <definedName name="Total_Interest" localSheetId="0">#REF!</definedName>
    <definedName name="Total_Interest">#REF!</definedName>
    <definedName name="Total_Pay" localSheetId="0">#REF!</definedName>
    <definedName name="Total_Pay">#REF!</definedName>
    <definedName name="Total_Payment" localSheetId="0">Scheduled_Payment+Extra_Payment</definedName>
    <definedName name="Total_Payment">Scheduled_Payment+Extra_Payment</definedName>
    <definedName name="valor_índice">16</definedName>
    <definedName name="Values_Entered" localSheetId="0">IF('Evaluacion Riesgo SARL'!Loan_Amount*'Evaluacion Riesgo SARL'!Interest_Rate*'Evaluacion Riesgo SARL'!Loan_Years*'Evaluacion Riesgo SARL'!Loan_Start&gt;0,1,0)</definedName>
    <definedName name="Values_Entered">IF(Loan_Amount*Interest_Rate*Loan_Years*Loan_Start&gt;0,1,0)</definedName>
    <definedName name="verificar" localSheetId="0">#N/A</definedName>
    <definedName name="verificar">IF([4]COOADAMS!Values_Entered,Header_Row+[4]COOADAMS!Number_of_Payments,Header_Row)</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8" i="22" l="1"/>
  <c r="C3" i="23" l="1"/>
  <c r="D3" i="23" s="1"/>
  <c r="C4" i="23"/>
  <c r="D4" i="23" s="1"/>
  <c r="C5" i="23"/>
  <c r="D5" i="23" s="1"/>
  <c r="C6" i="23"/>
  <c r="D6" i="23" s="1"/>
  <c r="C7" i="23"/>
  <c r="D7" i="23" s="1"/>
  <c r="C8" i="23"/>
  <c r="D8" i="23" s="1"/>
  <c r="C9" i="23"/>
  <c r="D9" i="23" s="1"/>
  <c r="C10" i="23"/>
  <c r="D10" i="23"/>
  <c r="C11" i="23"/>
  <c r="D11" i="23" s="1"/>
  <c r="D14" i="23"/>
  <c r="E14" i="23" s="1"/>
  <c r="F14" i="23"/>
  <c r="G14" i="23"/>
  <c r="H14" i="23"/>
  <c r="I14" i="23" s="1"/>
  <c r="D15" i="23"/>
  <c r="E15" i="23" s="1"/>
  <c r="F15" i="23"/>
  <c r="G15" i="23" s="1"/>
  <c r="H15" i="23"/>
  <c r="I15" i="23"/>
  <c r="D16" i="23"/>
  <c r="E16" i="23"/>
  <c r="F16" i="23"/>
  <c r="G16" i="23" s="1"/>
  <c r="H16" i="23"/>
  <c r="I16" i="23" s="1"/>
  <c r="A4" i="22"/>
  <c r="A5" i="22"/>
  <c r="G5" i="22"/>
  <c r="L5" i="22" s="1"/>
  <c r="A6" i="22"/>
  <c r="G6" i="22"/>
  <c r="L6" i="22" s="1"/>
  <c r="A7" i="22"/>
  <c r="A8" i="22" s="1"/>
  <c r="A9" i="22" s="1"/>
  <c r="A10" i="22" s="1"/>
  <c r="A11" i="22" s="1"/>
  <c r="A12" i="22" s="1"/>
  <c r="A13" i="22" s="1"/>
  <c r="A14" i="22" s="1"/>
  <c r="A15" i="22" s="1"/>
  <c r="G8" i="22"/>
  <c r="L8" i="22" s="1"/>
  <c r="H9" i="22" l="1"/>
  <c r="G10" i="22"/>
  <c r="M10" i="22" s="1"/>
  <c r="H10" i="22"/>
  <c r="G13" i="22"/>
  <c r="L13" i="22" s="1"/>
  <c r="H12" i="22"/>
  <c r="G7" i="22"/>
  <c r="L7" i="22" s="1"/>
  <c r="G11" i="22"/>
  <c r="H13" i="22"/>
  <c r="H11" i="22"/>
  <c r="G12" i="22"/>
  <c r="H3" i="22"/>
  <c r="G3" i="22"/>
  <c r="L3" i="22" s="1"/>
  <c r="H8" i="22"/>
  <c r="M8" i="22"/>
  <c r="O8" i="22" s="1"/>
  <c r="M5" i="22"/>
  <c r="N5" i="22" s="1"/>
  <c r="M6" i="22"/>
  <c r="N6" i="22" s="1"/>
  <c r="M7" i="22"/>
  <c r="N7" i="22" s="1"/>
  <c r="G9" i="22"/>
  <c r="H4" i="22"/>
  <c r="H5" i="22"/>
  <c r="G4" i="22"/>
  <c r="H14" i="22"/>
  <c r="H6" i="22"/>
  <c r="H15" i="22"/>
  <c r="G14" i="22"/>
  <c r="H7" i="22"/>
  <c r="G15" i="22"/>
  <c r="L10" i="22" l="1"/>
  <c r="N10" i="22" s="1"/>
  <c r="M13" i="22"/>
  <c r="N13" i="22" s="1"/>
  <c r="O6" i="22"/>
  <c r="M3" i="22"/>
  <c r="N3" i="22" s="1"/>
  <c r="M12" i="22"/>
  <c r="L12" i="22"/>
  <c r="N8" i="22"/>
  <c r="L11" i="22"/>
  <c r="M11" i="22"/>
  <c r="O5" i="22"/>
  <c r="O7" i="22"/>
  <c r="L15" i="22"/>
  <c r="M15" i="22"/>
  <c r="L4" i="22"/>
  <c r="M4" i="22"/>
  <c r="L9" i="22"/>
  <c r="M9" i="22"/>
  <c r="L14" i="22"/>
  <c r="M14" i="22"/>
  <c r="O10" i="22" l="1"/>
  <c r="O13" i="22"/>
  <c r="N12" i="22"/>
  <c r="O3" i="22"/>
  <c r="N11" i="22"/>
  <c r="O11" i="22"/>
  <c r="O12" i="22"/>
  <c r="N14" i="22"/>
  <c r="O14" i="22"/>
  <c r="N9" i="22"/>
  <c r="O9" i="22"/>
  <c r="O4" i="22"/>
  <c r="N4" i="22"/>
  <c r="N15" i="22"/>
  <c r="O15" i="2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Luis Miguel</author>
  </authors>
  <commentList>
    <comment ref="E1" authorId="0" shapeId="0" xr:uid="{00000000-0006-0000-0300-000001000000}">
      <text>
        <r>
          <rPr>
            <sz val="8"/>
            <color indexed="81"/>
            <rFont val="Tahoma"/>
            <family val="2"/>
          </rPr>
          <t>Representa el número de veces que el riesgo se ha presentado en un determinado tiempo o puede presentarse:
1:Baja
2:Media
3: Alta</t>
        </r>
      </text>
    </comment>
    <comment ref="F1" authorId="0" shapeId="0" xr:uid="{00000000-0006-0000-0300-000002000000}">
      <text>
        <r>
          <rPr>
            <sz val="8"/>
            <color indexed="81"/>
            <rFont val="Tahoma"/>
            <family val="2"/>
          </rPr>
          <t>Se refiere a la magnitud de los efectos al ocurrir el riesgo.
5:  Leve
10: Moderado
20: Grave</t>
        </r>
      </text>
    </comment>
    <comment ref="G1" authorId="0" shapeId="0" xr:uid="{00000000-0006-0000-0300-000003000000}">
      <text>
        <r>
          <rPr>
            <sz val="8"/>
            <color indexed="81"/>
            <rFont val="Tahoma"/>
            <family val="2"/>
          </rPr>
          <t xml:space="preserve">Para adelantar el análisis del riesgo se deben considerar los siguientes aspectos:
- La Calificación del Riesgo: se logra a través de la estimación de la probabilidad de su ocurrencia y el impacto que puede causar la materialización del riesgo. 
- La Evaluación del Riesgo: permite comparar los resultados de su calificación, con los criterios definidos para establecer el grado de exposición de la entidad al riesgo; de esta forma es posible distinguir entre los riesgos aceptables, tolerables, moderados, importantes o inaceptables y fijar las prioridades de las acciones requeridas para su tratamiento.
</t>
        </r>
      </text>
    </comment>
    <comment ref="I1" authorId="0" shapeId="0" xr:uid="{00000000-0006-0000-0300-000004000000}">
      <text>
        <r>
          <rPr>
            <sz val="8"/>
            <color indexed="81"/>
            <rFont val="Tahoma"/>
            <family val="2"/>
          </rPr>
          <t xml:space="preserve">Para adelantar la evaluación de los controles existentes es necesario describirlos estableciendo si son preventivos o correctivos y responder a las siguientes preguntas:
1. ¿Los controles están documentados?
2. ¿Se esta aplicando en la actualidad?
3. ¿Es efectivo para minimizar el riesgo?
CRITERIOS                                          VALORACIÓN DEL RIESGO
Los controles existentes no             Se mantiene el resultado de la
son efectivos                                   evaluación antes de controles
Los controles existentes son           Cambia el resultado a una casilla inferior
efectivos pero no están                   de la matriz de evaluación antes de
documentados                                  controles (el desplazamiento depende de                                                          
                                                         sí el control afecta el impacto o la 
                                                         probabilidad)
Los controles son efectivos y          Pasa a escala inferior (el desplazamiento
están documentados.                      depende de si el control afecta el
                                                         impacto o la probabilidad)
</t>
        </r>
      </text>
    </comment>
    <comment ref="P1" authorId="0" shapeId="0" xr:uid="{00000000-0006-0000-0300-000005000000}">
      <text>
        <r>
          <rPr>
            <sz val="8"/>
            <color indexed="81"/>
            <rFont val="Tahoma"/>
            <family val="2"/>
          </rPr>
          <t xml:space="preserve">Se deben tener en cuenta algunas de las siguientes opciones, las cuales pueden considerarse cada una de ellas independientemente, interrelacionadas o en conjunto.
- </t>
        </r>
        <r>
          <rPr>
            <b/>
            <sz val="8"/>
            <color indexed="81"/>
            <rFont val="Tahoma"/>
            <family val="2"/>
          </rPr>
          <t>Evitar el riesgo,</t>
        </r>
        <r>
          <rPr>
            <sz val="8"/>
            <color indexed="81"/>
            <rFont val="Tahoma"/>
            <family val="2"/>
          </rPr>
          <t xml:space="preserve"> tomar las medidas encaminadas a prevenir su materialización. Es siempre la primera alternativa a considerar, se logra cuando al interior de los procesos se generan cambios sustanciales por mejoramiento, rediseño o eliminación, resultado de unos adecuados controles y acciones emprendidas. Un ejemplo de esto puede ser el control de calidad, manejo de los insumos, mantenimiento preventivo de los equipos, desarrollo tecnológico, etc.
- </t>
        </r>
        <r>
          <rPr>
            <b/>
            <sz val="8"/>
            <color indexed="81"/>
            <rFont val="Tahoma"/>
            <family val="2"/>
          </rPr>
          <t>Reducir el riesgo,</t>
        </r>
        <r>
          <rPr>
            <sz val="8"/>
            <color indexed="81"/>
            <rFont val="Tahoma"/>
            <family val="2"/>
          </rPr>
          <t xml:space="preserve"> implica tomar medidas encaminadas a disminuir tanto la probabilidad (medidas de prevención), como el impacto (medidas de protección). La reducción del riesgo es probablemente el método más sencillo y económico para superar las debilidades antes de aplicar medidas más costosas y difíciles. Se consigue mediante la optimización de los procedimientos y la implementación de controles.
- </t>
        </r>
        <r>
          <rPr>
            <b/>
            <sz val="8"/>
            <color indexed="81"/>
            <rFont val="Tahoma"/>
            <family val="2"/>
          </rPr>
          <t>Compartir o Transferir el riesgo</t>
        </r>
        <r>
          <rPr>
            <sz val="8"/>
            <color indexed="81"/>
            <rFont val="Tahoma"/>
            <family val="2"/>
          </rPr>
          <t xml:space="preserve">, reduce su efecto a través del traspaso de las pérdidas a otras organizaciones, como en el caso de los contratos de seguros o a través de otros medios que permiten distribuir una porción del riesgo con otra entidad, como en los contratos a riesgo compartido. Es así como por ejemplo, la información de gran importancia se puede duplicar y almacenar en un lugar distante y de ubicación segura, en vez de dejarla concentrada en un solo lugar.
- </t>
        </r>
        <r>
          <rPr>
            <b/>
            <sz val="8"/>
            <color indexed="81"/>
            <rFont val="Tahoma"/>
            <family val="2"/>
          </rPr>
          <t>Asumir un riesgo</t>
        </r>
        <r>
          <rPr>
            <sz val="8"/>
            <color indexed="81"/>
            <rFont val="Tahoma"/>
            <family val="2"/>
          </rPr>
          <t>, luego de que el riesgo ha sido reducido o transferido puede quedar un riesgo residual que se mantiene, en este caso el gerente del proceso simplemente acepta la pérdida residual probable y elabora planes de contingencia para su manejo.
Para el manejo de los riesgos se deben analizar las posibles acciones a emprender, las cuales deben ser factibles y efectivas, tales como: la implementación de las políticas, definición de estándares, optimización de procesos y procedimientos y cambios físicos entre otros. La selección de las acciones más conveniente debe considerar la viabilidad jurídica, técnica, institucional, financiera y económica y se puede realizar con base en los siguientes criterios:
a) La valoración del riesgo
b) El balance entre el costo de la implementación de cada acción contra el beneficio de la misma.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Luis Miguel</author>
  </authors>
  <commentList>
    <comment ref="G14" authorId="0" shapeId="0" xr:uid="{00000000-0006-0000-0400-000001000000}">
      <text>
        <r>
          <rPr>
            <sz val="8"/>
            <color indexed="81"/>
            <rFont val="Tahoma"/>
            <family val="2"/>
          </rPr>
          <t>Importante: Reducir, Evitar, Compartir o transferir el riesgo. se deben tomar medidas para llevar los Riesgos a la Zona Aceptable o Tolerable, en lo posible. También es viable combinar estas medidas con evitar el riesgo cuando éste presente una Probabilidad alta y media, y el Impacto sea moderado o catastrófico.</t>
        </r>
      </text>
    </comment>
  </commentList>
</comments>
</file>

<file path=xl/sharedStrings.xml><?xml version="1.0" encoding="utf-8"?>
<sst xmlns="http://schemas.openxmlformats.org/spreadsheetml/2006/main" count="137" uniqueCount="85">
  <si>
    <t>C</t>
  </si>
  <si>
    <t>No se requiere</t>
  </si>
  <si>
    <t>si</t>
  </si>
  <si>
    <t>Dificultad operativa para gestionar recursos financieros y operaciones ante ausencia de personal clave o fallas operativas de la entidad financiera</t>
  </si>
  <si>
    <t>O</t>
  </si>
  <si>
    <t>no</t>
  </si>
  <si>
    <t>Fraude o ataque informatico</t>
  </si>
  <si>
    <t>Excesiva concentración de los vencimientos contractuales (CDAT, contractual, obligaciones, proveedores, impuestos, laborales)</t>
  </si>
  <si>
    <t>Incremento excesivo de la demanda de crédito</t>
  </si>
  <si>
    <t>Bloqueo de cupos de crédito bancarios o suspensión por NO renovación</t>
  </si>
  <si>
    <t>Disminucion del valor del mercado de las inversiones</t>
  </si>
  <si>
    <t>M</t>
  </si>
  <si>
    <t>Despidos masivos de asociados con descuento por libranza</t>
  </si>
  <si>
    <t>Incumplimientos de los deudores patronales</t>
  </si>
  <si>
    <t>Estafas, dolos o graves pérdidas por extralimitación de atribuciones para negociación  de inversion, inversiones de capital o bienes inmuebles / captación</t>
  </si>
  <si>
    <t xml:space="preserve"> </t>
  </si>
  <si>
    <t>Pánico Financiero por comentarios de asociados o terceros infundados en medios de comunicación o redes sociales</t>
  </si>
  <si>
    <t>Negociaciones sin contratos bien estructurados, perdida, destrucción, o sustracción de titulos valores</t>
  </si>
  <si>
    <t>Demandas por responsabilidad CIVIL en actividades con asociados</t>
  </si>
  <si>
    <t>Incremento de las tasas de interés del mercado origina un retiro de principales ahorradores buscando mejor rentabilidad</t>
  </si>
  <si>
    <t>Opciones manejo</t>
  </si>
  <si>
    <t>Nivel de Riesgo</t>
  </si>
  <si>
    <t>Valoración Final del riesgo</t>
  </si>
  <si>
    <t>Valoración  Impacto</t>
  </si>
  <si>
    <t>Valoración Probabilidad</t>
  </si>
  <si>
    <t>¿Disminuye el nivel de impacto del riesgo?</t>
  </si>
  <si>
    <t>¿Disminuye el nivel de probabilidad del riesgo?</t>
  </si>
  <si>
    <t>Controles existentes</t>
  </si>
  <si>
    <t>Evaluación Preliminar de Riesgo</t>
  </si>
  <si>
    <t>Calificación Preliminar de Impacto</t>
  </si>
  <si>
    <t>Calificación Preliminar de Probabilidad</t>
  </si>
  <si>
    <t xml:space="preserve">Riesgo Asociado </t>
  </si>
  <si>
    <t>Descripción del riesgo</t>
  </si>
  <si>
    <t>RIESGO ASOCIADO</t>
  </si>
  <si>
    <t>Nº</t>
  </si>
  <si>
    <t>Impacto</t>
  </si>
  <si>
    <t>Grave</t>
  </si>
  <si>
    <t>Moderado</t>
  </si>
  <si>
    <t>Leve</t>
  </si>
  <si>
    <t>Valoración</t>
  </si>
  <si>
    <t>Baja</t>
  </si>
  <si>
    <t>Media</t>
  </si>
  <si>
    <t>Alta</t>
  </si>
  <si>
    <t>Probabilidad</t>
  </si>
  <si>
    <t>Evitar, Reducir, Compartir o transferir el riesgo. Es aconsejable eliminar la actividad que genera el riesgo en la medida que sea posible, de lo contrario se deben implementar controles de prevención para evitar la Probabilidad del riesgo, de Protección para disminuir el Impacto o compartir o transferir el riesgo si es posible a través de pólizas de seguros u otras opciones que estén disponibles. Siempre que el riesgo sea calificado con Impacto grave la Entidad debe diseñar planes de contingencia, para protegerse en caso de su ocurrencia.</t>
  </si>
  <si>
    <t>Inaceptable</t>
  </si>
  <si>
    <t>Reducir, Evitar, Compartir o transferir el riesgo. Se deben tomar medidas para llevar los Riesgos a la Zona Aceptable o Tolerable, en lo posible. También es viable combinar estas medidas con evitar el riesgo cuando éste presenta una Probabilidad alta y media, y el Impacto es moderado o grave. Siempre que el riesgo es calificado con Impacto grave la Entidad debe diseñar planes de contingencia, para protegerse en caso de su ocurrencia.</t>
  </si>
  <si>
    <t>Importante 2</t>
  </si>
  <si>
    <t>Reducir, Evitar, Compartir o transferir el riesgo. se deben tomar medidas para llevar los Riesgos a la Zona Aceptable o Tolerable, en lo posible. También es viable combinar estas medidas con evitar el riesgo cuando éste presenta una Probabilidad alta y media, y el Impacto es moderado o grave.</t>
  </si>
  <si>
    <t>Importante 1</t>
  </si>
  <si>
    <t>Reducir, Compartir o transferir el riesgo. Cuando el riesgo tiene una Probabilidad baja e Impacto grave se debe tratar de compartir el riesgo y evitar la entidad en caso de que éste se presente. Siempre que el riesgo es calificado con Impacto grave la Entidad debe diseñar planes de contingencia, para protegerse en caso de su ocurrencia.</t>
  </si>
  <si>
    <t>Moderado 3</t>
  </si>
  <si>
    <t>Reducir, Evitar, Compartir o transferir el riesgo. se deben tomar medidas para llevar los Riesgos a la Zona Aceptable o Tolerable, en lo posible. también es viable combinar estas medidas con evitar el riesgo cuando éste presenta una Probabilidad alta y media, y el Impacto es moderado o grave.  los Riesgos con Impacto moderado y Probabilidad media, se reduce o se comparte el riesgo, si es posible.</t>
  </si>
  <si>
    <t>Moderado 2</t>
  </si>
  <si>
    <t>Evitar el riesgo, se deben tomar medidas para llevar los Riesgos a la Zona Aceptable o Tolerable, en lo posible. los Riesgos de Impacto leve y Probabilidad alta se previenen.</t>
  </si>
  <si>
    <t>Moderado 1</t>
  </si>
  <si>
    <t>Asumir o reducir el riesgo. se deben tomar medidas para llevar los Riesgos a la Zona Aceptable o Tolerable, en lo posible. Cuando la Probabilidad del riesgo es media y su Impacto leve, se debe realizar un análisis del costo beneficio con el que se pueda decidir entre reducir el riesgo, asumirlo o compartirlo.</t>
  </si>
  <si>
    <t>Tolerable 2</t>
  </si>
  <si>
    <t xml:space="preserve">Asumir o reducir el riesgo. se deben tomar medidas para llevar los Riesgos a la Zona Aceptable o Tolerable, en lo posible. </t>
  </si>
  <si>
    <t>Tolerable 1</t>
  </si>
  <si>
    <t>Asumir el riesgo. Permite a la Entidad asumirlo, es decir, el riesgo se encuentra en un nivel que puede aceptarlo sin necesidad de tomar otras medidas de control diferentes a las que se poseen.</t>
  </si>
  <si>
    <t>Aceptable</t>
  </si>
  <si>
    <t>Tratamiento</t>
  </si>
  <si>
    <t>Nivel de riesgo</t>
  </si>
  <si>
    <t>Producto</t>
  </si>
  <si>
    <t>Combinaciones</t>
  </si>
  <si>
    <t>No requiere</t>
  </si>
  <si>
    <t>Se contrata con cajas de compensacion o empresas turisticas reconocidas y además se contrata políza para los asistentes</t>
  </si>
  <si>
    <t>Pagares y garantías están en la oficina con baja seguridad fisica y acceso restringido al personal de archivo / El texto de los pagarés se revisó con abogados especializados</t>
  </si>
  <si>
    <t xml:space="preserve">Evaluar la posibilidad de establecer un límite estatutario a la Junta Directiva para inversiones de capital, especulativas o en bienes inmuebles por valor superior al del capital institucional / Caja fuerte para custodia de chequeras y titulos valores / Arqueo de cheques periodicos </t>
  </si>
  <si>
    <t xml:space="preserve">Evaluar viabilidad de: pagarés desmaterializados para créditos grandes o diglitalización de los pagarés / custodia de documentación de manera externa por empresa especializada  / Pagarés firmados con VOZ </t>
  </si>
  <si>
    <t>Comunicación con asociados a través de pagina WEB, mailing, Carteleras, SMS, Visitas y reuniones en los lugares de trabajo de los asociados / Cupos de crédito Bancario pre aprobados</t>
  </si>
  <si>
    <t>Inversiones solo en renta fija de bajo riesgo emisor y mercado, baja volatilidad y alta liquidez / Límites de concentración de operaciones en reglamentos de servicios / Atribuciones limitadas de Gerencia / Pólizas de Manejo  / Una persona aprueba y otra firma (existen 2 de cada una) para disponer de los recursos</t>
  </si>
  <si>
    <t>Las empresas patronales tradicionalmente pagan de manera oportuna / La entidad tiene activos liquidos netos y cupos de crédito bancario &gt;10% del activo</t>
  </si>
  <si>
    <t>Evaluar viabilidad de implementar pignoracion de cesantias consignadas</t>
  </si>
  <si>
    <t>Garantías adecuadas: liquidación final de prestaciones sociales, aportes y ahorros, póliza vida deudores, Hipotecas y Prendas, codeudores.</t>
  </si>
  <si>
    <t>Se tienen permanentes cupos bancarios renovados con Banco Popular</t>
  </si>
  <si>
    <t>Calculo mensual del GAP de liquidez para revisar y planear las necesidades de liquidez para el próximo trimestre / Operaciones REPO con garantia de las acciones de Argos / Cupos de crédito bancario con Banco popular como capital de Trabajo / Capital institucional superior al 20% del activo / Credito de Vivienda a 8 años con cuotas extras</t>
  </si>
  <si>
    <t>Se tiene ALN suficientes para atender retiros inesperados. La concentracion de ahorros es baja</t>
  </si>
  <si>
    <t xml:space="preserve">Software LINIX en la NUBE con seguridad informática y copias de seguridad automáticas redundantes / Acceso VPN / Seguridad informática para documentos y correos cobijados por políticas de ARGOS TECNOLOGIA / Direcciones electrónicas en correo corporativo ARGOS </t>
  </si>
  <si>
    <t>Evaluar efectividad de las copias de respaldo y archivos de trabajo</t>
  </si>
  <si>
    <t>Se gestionan los recursos financieros a través de dos grupos financieros / Se tienen inversiones de deuda en varias entidades / Varias firmas para autorizaciones, traslados y cheques / Cada cargo tiene uno o más empleados en capacidad de ejercerlo ante la ausencia del titular</t>
  </si>
  <si>
    <t>La entidad no maneja productos sensibles a la tasa de interés como CDAT ni se apalanca con obligaciones financieras y su nivel de concentración de ahorros es bajo. Las tasas de interés del fondo son mayores a las tasas del mercado</t>
  </si>
  <si>
    <t>Limites, diversificación</t>
  </si>
  <si>
    <t>Establecer limites a la concentración de inversiones de renta variable. Incrementar la participación de cartera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</si>
</sst>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 #,##0.00_);_(* \(#,##0.00\);_(* &quot;-&quot;??_);_(@_)"/>
    <numFmt numFmtId="167" formatCode="_(&quot;$&quot;\ * #,##0_);_(&quot;$&quot;\ * \(#,##0\);_(&quot;$&quot;\ * &quot;-&quot;_);_(@_)"/>
    <numFmt numFmtId="168" formatCode="_ * #,##0.00_ ;_ * \-#,##0.00_ ;_ * &quot;-&quot;??_ ;_ @_ "/>
  </numFmts>
  <fonts count="56" x14ac:knownFonts="1">
    <font>
      <sz val="10"/>
      <color theme="1"/>
      <name val="Trebuchet MS"/>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theme="1"/>
      <name val="Trebuchet MS"/>
      <family val="2"/>
    </font>
    <font>
      <sz val="11"/>
      <color theme="1"/>
      <name val="Calibri"/>
      <family val="2"/>
      <scheme val="minor"/>
    </font>
    <font>
      <sz val="11"/>
      <color indexed="8"/>
      <name val="Calibri"/>
      <family val="2"/>
      <scheme val="minor"/>
    </font>
    <font>
      <sz val="8"/>
      <color theme="1"/>
      <name val="Arial Narrow"/>
      <family val="2"/>
    </font>
    <font>
      <sz val="10"/>
      <name val="Arial"/>
      <family val="2"/>
    </font>
    <font>
      <sz val="8"/>
      <name val="Arial Narrow"/>
      <family val="2"/>
    </font>
    <font>
      <sz val="14"/>
      <name val="Arial Narrow"/>
      <family val="2"/>
    </font>
    <font>
      <b/>
      <sz val="14"/>
      <name val="Arial Narrow"/>
      <family val="2"/>
    </font>
    <font>
      <b/>
      <sz val="16"/>
      <name val="Arial Narrow"/>
      <family val="2"/>
    </font>
    <font>
      <b/>
      <sz val="8"/>
      <color indexed="9"/>
      <name val="Arial Narrow"/>
      <family val="2"/>
    </font>
    <font>
      <b/>
      <sz val="14"/>
      <color indexed="9"/>
      <name val="Arial Narrow"/>
      <family val="2"/>
    </font>
    <font>
      <sz val="6"/>
      <name val="Arial Narrow"/>
      <family val="2"/>
    </font>
    <font>
      <b/>
      <sz val="6"/>
      <name val="Arial Narrow"/>
      <family val="2"/>
    </font>
    <font>
      <sz val="8"/>
      <color indexed="81"/>
      <name val="Tahoma"/>
      <family val="2"/>
    </font>
    <font>
      <b/>
      <sz val="8"/>
      <color indexed="81"/>
      <name val="Tahoma"/>
      <family val="2"/>
    </font>
    <font>
      <sz val="11"/>
      <color theme="1"/>
      <name val="Arial"/>
      <family val="2"/>
    </font>
    <font>
      <b/>
      <sz val="11"/>
      <color theme="1"/>
      <name val="Arial"/>
      <family val="2"/>
    </font>
    <font>
      <sz val="8"/>
      <name val="Arial"/>
      <family val="2"/>
    </font>
    <font>
      <b/>
      <sz val="8"/>
      <name val="Arial"/>
      <family val="2"/>
    </font>
    <font>
      <b/>
      <sz val="8"/>
      <color theme="1"/>
      <name val="Arial"/>
      <family val="2"/>
    </font>
    <font>
      <sz val="8"/>
      <color theme="1"/>
      <name val="Arial"/>
      <family val="2"/>
    </font>
    <font>
      <sz val="8"/>
      <color indexed="9"/>
      <name val="Arial"/>
      <family val="2"/>
    </font>
    <font>
      <sz val="9"/>
      <color indexed="9"/>
      <name val="Arial"/>
      <family val="2"/>
    </font>
    <font>
      <sz val="10"/>
      <color indexed="9"/>
      <name val="Arial"/>
      <family val="2"/>
    </font>
    <font>
      <sz val="10"/>
      <color theme="0"/>
      <name val="Arial"/>
      <family val="2"/>
    </font>
    <font>
      <sz val="9"/>
      <name val="Arial"/>
      <family val="2"/>
    </font>
    <font>
      <sz val="10"/>
      <color theme="1"/>
      <name val="Arial"/>
      <family val="2"/>
    </font>
    <font>
      <b/>
      <sz val="10"/>
      <name val="Arial"/>
      <family val="2"/>
    </font>
    <font>
      <b/>
      <sz val="10"/>
      <color theme="0"/>
      <name val="Arial"/>
      <family val="2"/>
    </font>
    <font>
      <b/>
      <sz val="10"/>
      <color theme="0"/>
      <name val="Trebuchet MS"/>
      <family val="2"/>
    </font>
    <font>
      <sz val="18"/>
      <color theme="3"/>
      <name val="Calibri Light"/>
      <family val="2"/>
      <scheme val="major"/>
    </font>
    <font>
      <b/>
      <sz val="15"/>
      <color theme="3"/>
      <name val="Trebuchet MS"/>
      <family val="2"/>
    </font>
    <font>
      <b/>
      <sz val="13"/>
      <color theme="3"/>
      <name val="Trebuchet MS"/>
      <family val="2"/>
    </font>
    <font>
      <b/>
      <sz val="11"/>
      <color theme="3"/>
      <name val="Trebuchet MS"/>
      <family val="2"/>
    </font>
    <font>
      <sz val="10"/>
      <color rgb="FF006100"/>
      <name val="Trebuchet MS"/>
      <family val="2"/>
    </font>
    <font>
      <sz val="10"/>
      <color rgb="FF9C0006"/>
      <name val="Trebuchet MS"/>
      <family val="2"/>
    </font>
    <font>
      <sz val="10"/>
      <color rgb="FF9C6500"/>
      <name val="Trebuchet MS"/>
      <family val="2"/>
    </font>
    <font>
      <sz val="10"/>
      <color rgb="FF3F3F76"/>
      <name val="Trebuchet MS"/>
      <family val="2"/>
    </font>
    <font>
      <b/>
      <sz val="10"/>
      <color rgb="FF3F3F3F"/>
      <name val="Trebuchet MS"/>
      <family val="2"/>
    </font>
    <font>
      <b/>
      <sz val="10"/>
      <color rgb="FFFA7D00"/>
      <name val="Trebuchet MS"/>
      <family val="2"/>
    </font>
    <font>
      <sz val="10"/>
      <color rgb="FFFA7D00"/>
      <name val="Trebuchet MS"/>
      <family val="2"/>
    </font>
    <font>
      <sz val="10"/>
      <color rgb="FFFF0000"/>
      <name val="Trebuchet MS"/>
      <family val="2"/>
    </font>
    <font>
      <i/>
      <sz val="10"/>
      <color rgb="FF7F7F7F"/>
      <name val="Trebuchet MS"/>
      <family val="2"/>
    </font>
    <font>
      <b/>
      <sz val="10"/>
      <color theme="1"/>
      <name val="Trebuchet MS"/>
      <family val="2"/>
    </font>
    <font>
      <sz val="10"/>
      <color theme="0"/>
      <name val="Trebuchet MS"/>
      <family val="2"/>
    </font>
    <font>
      <sz val="10"/>
      <color indexed="8"/>
      <name val="Arial"/>
      <family val="2"/>
    </font>
  </fonts>
  <fills count="41">
    <fill>
      <patternFill patternType="none"/>
    </fill>
    <fill>
      <patternFill patternType="gray125"/>
    </fill>
    <fill>
      <patternFill patternType="solid">
        <fgColor theme="0" tint="-0.14999847407452621"/>
        <bgColor indexed="64"/>
      </patternFill>
    </fill>
    <fill>
      <patternFill patternType="solid">
        <fgColor theme="3" tint="0.59999389629810485"/>
        <bgColor indexed="64"/>
      </patternFill>
    </fill>
    <fill>
      <patternFill patternType="solid">
        <fgColor theme="3"/>
        <bgColor indexed="64"/>
      </patternFill>
    </fill>
    <fill>
      <patternFill patternType="solid">
        <fgColor indexed="8"/>
        <bgColor indexed="64"/>
      </patternFill>
    </fill>
    <fill>
      <patternFill patternType="solid">
        <fgColor rgb="FFFFFF99"/>
        <bgColor indexed="64"/>
      </patternFill>
    </fill>
    <fill>
      <patternFill patternType="solid">
        <fgColor rgb="FF99FF66"/>
        <bgColor indexed="64"/>
      </patternFill>
    </fill>
    <fill>
      <patternFill patternType="solid">
        <fgColor rgb="FFFF5050"/>
        <bgColor indexed="64"/>
      </patternFill>
    </fill>
    <fill>
      <patternFill patternType="solid">
        <fgColor rgb="FF66FF6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style="hair">
        <color indexed="64"/>
      </top>
      <bottom/>
      <diagonal/>
    </border>
    <border>
      <left/>
      <right/>
      <top style="hair">
        <color indexed="64"/>
      </top>
      <bottom style="hair">
        <color indexed="64"/>
      </bottom>
      <diagonal/>
    </border>
    <border>
      <left/>
      <right/>
      <top/>
      <bottom style="hair">
        <color indexed="64"/>
      </bottom>
      <diagonal/>
    </border>
    <border>
      <left/>
      <right style="thin">
        <color indexed="64"/>
      </right>
      <top style="hair">
        <color indexed="64"/>
      </top>
      <bottom style="thin">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top/>
      <bottom style="hair">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47">
    <xf numFmtId="0" fontId="0" fillId="0" borderId="0"/>
    <xf numFmtId="41" fontId="10"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43" fontId="10" fillId="0" borderId="0" applyFont="0" applyFill="0" applyBorder="0" applyAlignment="0" applyProtection="0"/>
    <xf numFmtId="164" fontId="11" fillId="0" borderId="0" applyFont="0" applyFill="0" applyBorder="0" applyAlignment="0" applyProtection="0"/>
    <xf numFmtId="164" fontId="10" fillId="0" borderId="0" applyFont="0" applyFill="0" applyBorder="0" applyAlignment="0" applyProtection="0"/>
    <xf numFmtId="165" fontId="11" fillId="0" borderId="0" applyFont="0" applyFill="0" applyBorder="0" applyAlignment="0" applyProtection="0"/>
    <xf numFmtId="165" fontId="10" fillId="0" borderId="0" applyFont="0" applyFill="0" applyBorder="0" applyAlignment="0" applyProtection="0"/>
    <xf numFmtId="44" fontId="12" fillId="0" borderId="0" applyFont="0" applyFill="0" applyBorder="0" applyAlignment="0" applyProtection="0"/>
    <xf numFmtId="0" fontId="11" fillId="0" borderId="0"/>
    <xf numFmtId="0" fontId="11" fillId="0" borderId="0"/>
    <xf numFmtId="0" fontId="12" fillId="0" borderId="0"/>
    <xf numFmtId="9" fontId="10" fillId="0" borderId="0" applyFont="0" applyFill="0" applyBorder="0" applyAlignment="0" applyProtection="0"/>
    <xf numFmtId="9" fontId="11" fillId="0" borderId="0" applyFont="0" applyFill="0" applyBorder="0" applyAlignment="0" applyProtection="0"/>
    <xf numFmtId="9" fontId="12" fillId="0" borderId="0" applyFont="0" applyFill="0" applyBorder="0" applyAlignment="0" applyProtection="0"/>
    <xf numFmtId="0" fontId="9" fillId="0" borderId="0"/>
    <xf numFmtId="164" fontId="9" fillId="0" borderId="0" applyFont="0" applyFill="0" applyBorder="0" applyAlignment="0" applyProtection="0"/>
    <xf numFmtId="0" fontId="9" fillId="0" borderId="0"/>
    <xf numFmtId="9" fontId="9" fillId="0" borderId="0" applyFont="0" applyFill="0" applyBorder="0" applyAlignment="0" applyProtection="0"/>
    <xf numFmtId="43" fontId="9" fillId="0" borderId="0" applyFont="0" applyFill="0" applyBorder="0" applyAlignment="0" applyProtection="0"/>
    <xf numFmtId="0" fontId="8" fillId="0" borderId="0"/>
    <xf numFmtId="41" fontId="8" fillId="0" borderId="0" applyFont="0" applyFill="0" applyBorder="0" applyAlignment="0" applyProtection="0"/>
    <xf numFmtId="0" fontId="7" fillId="0" borderId="0"/>
    <xf numFmtId="164" fontId="7" fillId="0" borderId="0" applyFont="0" applyFill="0" applyBorder="0" applyAlignment="0" applyProtection="0"/>
    <xf numFmtId="41" fontId="7" fillId="0" borderId="0" applyFont="0" applyFill="0" applyBorder="0" applyAlignment="0" applyProtection="0"/>
    <xf numFmtId="9" fontId="7" fillId="0" borderId="0" applyFont="0" applyFill="0" applyBorder="0" applyAlignment="0" applyProtection="0"/>
    <xf numFmtId="44" fontId="7" fillId="0" borderId="0" applyFont="0" applyFill="0" applyBorder="0" applyAlignment="0" applyProtection="0"/>
    <xf numFmtId="43" fontId="7" fillId="0" borderId="0" applyFont="0" applyFill="0" applyBorder="0" applyAlignment="0" applyProtection="0"/>
    <xf numFmtId="0" fontId="14" fillId="0" borderId="0"/>
    <xf numFmtId="0" fontId="7" fillId="0" borderId="0"/>
    <xf numFmtId="9" fontId="14" fillId="0" borderId="0" applyFont="0" applyFill="0" applyBorder="0" applyAlignment="0" applyProtection="0"/>
    <xf numFmtId="9" fontId="7" fillId="0" borderId="0" applyFont="0" applyFill="0" applyBorder="0" applyAlignment="0" applyProtection="0"/>
    <xf numFmtId="0" fontId="6" fillId="0" borderId="0"/>
    <xf numFmtId="43" fontId="6" fillId="0" borderId="0" applyFont="0" applyFill="0" applyBorder="0" applyAlignment="0" applyProtection="0"/>
    <xf numFmtId="9" fontId="6" fillId="0" borderId="0" applyFont="0" applyFill="0" applyBorder="0" applyAlignment="0" applyProtection="0"/>
    <xf numFmtId="0" fontId="6" fillId="0" borderId="0"/>
    <xf numFmtId="164" fontId="6" fillId="0" borderId="0" applyFont="0" applyFill="0" applyBorder="0" applyAlignment="0" applyProtection="0"/>
    <xf numFmtId="41" fontId="6" fillId="0" borderId="0" applyFont="0" applyFill="0" applyBorder="0" applyAlignment="0" applyProtection="0"/>
    <xf numFmtId="165" fontId="6" fillId="0" borderId="0" applyFont="0" applyFill="0" applyBorder="0" applyAlignment="0" applyProtection="0"/>
    <xf numFmtId="166" fontId="10" fillId="0" borderId="0" applyFont="0" applyFill="0" applyBorder="0" applyAlignment="0" applyProtection="0"/>
    <xf numFmtId="0" fontId="5" fillId="0" borderId="0"/>
    <xf numFmtId="41"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41" fontId="5" fillId="0" borderId="0" applyFont="0" applyFill="0" applyBorder="0" applyAlignment="0" applyProtection="0"/>
    <xf numFmtId="0" fontId="40" fillId="0" borderId="0" applyNumberFormat="0" applyFill="0" applyBorder="0" applyAlignment="0" applyProtection="0"/>
    <xf numFmtId="0" fontId="10" fillId="16" borderId="33" applyNumberFormat="0" applyFont="0" applyAlignment="0" applyProtection="0"/>
    <xf numFmtId="0" fontId="41" fillId="0" borderId="26" applyNumberFormat="0" applyFill="0" applyAlignment="0" applyProtection="0"/>
    <xf numFmtId="0" fontId="42" fillId="0" borderId="27" applyNumberFormat="0" applyFill="0" applyAlignment="0" applyProtection="0"/>
    <xf numFmtId="0" fontId="43" fillId="0" borderId="28" applyNumberFormat="0" applyFill="0" applyAlignment="0" applyProtection="0"/>
    <xf numFmtId="0" fontId="43" fillId="0" borderId="0" applyNumberFormat="0" applyFill="0" applyBorder="0" applyAlignment="0" applyProtection="0"/>
    <xf numFmtId="0" fontId="44" fillId="10" borderId="0" applyNumberFormat="0" applyBorder="0" applyAlignment="0" applyProtection="0"/>
    <xf numFmtId="0" fontId="45" fillId="11" borderId="0" applyNumberFormat="0" applyBorder="0" applyAlignment="0" applyProtection="0"/>
    <xf numFmtId="0" fontId="46" fillId="12" borderId="0" applyNumberFormat="0" applyBorder="0" applyAlignment="0" applyProtection="0"/>
    <xf numFmtId="0" fontId="47" fillId="13" borderId="29" applyNumberFormat="0" applyAlignment="0" applyProtection="0"/>
    <xf numFmtId="0" fontId="48" fillId="14" borderId="30" applyNumberFormat="0" applyAlignment="0" applyProtection="0"/>
    <xf numFmtId="0" fontId="49" fillId="14" borderId="29" applyNumberFormat="0" applyAlignment="0" applyProtection="0"/>
    <xf numFmtId="0" fontId="50" fillId="0" borderId="31" applyNumberFormat="0" applyFill="0" applyAlignment="0" applyProtection="0"/>
    <xf numFmtId="0" fontId="39" fillId="15" borderId="32" applyNumberFormat="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3" fillId="0" borderId="34" applyNumberFormat="0" applyFill="0" applyAlignment="0" applyProtection="0"/>
    <xf numFmtId="0" fontId="54"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54" fillId="20" borderId="0" applyNumberFormat="0" applyBorder="0" applyAlignment="0" applyProtection="0"/>
    <xf numFmtId="0" fontId="54"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54" fillId="24" borderId="0" applyNumberFormat="0" applyBorder="0" applyAlignment="0" applyProtection="0"/>
    <xf numFmtId="0" fontId="54" fillId="25"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54" fillId="28" borderId="0" applyNumberFormat="0" applyBorder="0" applyAlignment="0" applyProtection="0"/>
    <xf numFmtId="0" fontId="54"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54" fillId="32" borderId="0" applyNumberFormat="0" applyBorder="0" applyAlignment="0" applyProtection="0"/>
    <xf numFmtId="0" fontId="54" fillId="33" borderId="0" applyNumberFormat="0" applyBorder="0" applyAlignment="0" applyProtection="0"/>
    <xf numFmtId="0" fontId="10" fillId="34" borderId="0" applyNumberFormat="0" applyBorder="0" applyAlignment="0" applyProtection="0"/>
    <xf numFmtId="0" fontId="10" fillId="35" borderId="0" applyNumberFormat="0" applyBorder="0" applyAlignment="0" applyProtection="0"/>
    <xf numFmtId="0" fontId="54" fillId="36" borderId="0" applyNumberFormat="0" applyBorder="0" applyAlignment="0" applyProtection="0"/>
    <xf numFmtId="0" fontId="54" fillId="37" borderId="0" applyNumberFormat="0" applyBorder="0" applyAlignment="0" applyProtection="0"/>
    <xf numFmtId="0" fontId="10" fillId="38" borderId="0" applyNumberFormat="0" applyBorder="0" applyAlignment="0" applyProtection="0"/>
    <xf numFmtId="0" fontId="10" fillId="39" borderId="0" applyNumberFormat="0" applyBorder="0" applyAlignment="0" applyProtection="0"/>
    <xf numFmtId="0" fontId="54" fillId="40" borderId="0" applyNumberFormat="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4" fillId="0" borderId="0"/>
    <xf numFmtId="43"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4" fillId="0" borderId="0"/>
    <xf numFmtId="41" fontId="4" fillId="0" borderId="0" applyFont="0" applyFill="0" applyBorder="0" applyAlignment="0" applyProtection="0"/>
    <xf numFmtId="164" fontId="4" fillId="0" borderId="0" applyFont="0" applyFill="0" applyBorder="0" applyAlignment="0" applyProtection="0"/>
    <xf numFmtId="164" fontId="10" fillId="0" borderId="0" applyFont="0" applyFill="0" applyBorder="0" applyAlignment="0" applyProtection="0"/>
    <xf numFmtId="43" fontId="4" fillId="0" borderId="0" applyFont="0" applyFill="0" applyBorder="0" applyAlignment="0" applyProtection="0"/>
    <xf numFmtId="0" fontId="14" fillId="0" borderId="0"/>
    <xf numFmtId="41" fontId="10" fillId="0" borderId="0" applyFont="0" applyFill="0" applyBorder="0" applyAlignment="0" applyProtection="0"/>
    <xf numFmtId="167" fontId="4" fillId="0" borderId="0" applyFont="0" applyFill="0" applyBorder="0" applyAlignment="0" applyProtection="0"/>
    <xf numFmtId="41" fontId="4" fillId="0" borderId="0" applyFont="0" applyFill="0" applyBorder="0" applyAlignment="0" applyProtection="0"/>
    <xf numFmtId="0" fontId="14" fillId="0" borderId="0" applyNumberFormat="0" applyFont="0" applyFill="0" applyBorder="0" applyAlignment="0" applyProtection="0"/>
    <xf numFmtId="0" fontId="55" fillId="0" borderId="0"/>
    <xf numFmtId="0" fontId="55" fillId="0" borderId="0"/>
    <xf numFmtId="168" fontId="14" fillId="0" borderId="0" applyFont="0" applyFill="0" applyBorder="0" applyAlignment="0" applyProtection="0"/>
    <xf numFmtId="0" fontId="12" fillId="0" borderId="0"/>
    <xf numFmtId="43" fontId="10" fillId="0" borderId="0" applyFont="0" applyFill="0" applyBorder="0" applyAlignment="0" applyProtection="0"/>
    <xf numFmtId="165" fontId="10" fillId="0" borderId="0" applyFont="0" applyFill="0" applyBorder="0" applyAlignment="0" applyProtection="0"/>
    <xf numFmtId="43" fontId="10" fillId="0" borderId="0" applyFont="0" applyFill="0" applyBorder="0" applyAlignment="0" applyProtection="0"/>
    <xf numFmtId="165" fontId="10" fillId="0" borderId="0" applyFont="0" applyFill="0" applyBorder="0" applyAlignment="0" applyProtection="0"/>
    <xf numFmtId="0" fontId="3" fillId="0" borderId="0"/>
    <xf numFmtId="41" fontId="3" fillId="0" borderId="0" applyFont="0" applyFill="0" applyBorder="0" applyAlignment="0" applyProtection="0"/>
    <xf numFmtId="164" fontId="3" fillId="0" borderId="0" applyFont="0" applyFill="0" applyBorder="0" applyAlignment="0" applyProtection="0"/>
    <xf numFmtId="164" fontId="10" fillId="0" borderId="0" applyFont="0" applyFill="0" applyBorder="0" applyAlignment="0" applyProtection="0"/>
    <xf numFmtId="0" fontId="10" fillId="0" borderId="0"/>
    <xf numFmtId="164" fontId="10" fillId="0" borderId="0" applyFont="0" applyFill="0" applyBorder="0" applyAlignment="0" applyProtection="0"/>
    <xf numFmtId="41" fontId="3" fillId="0" borderId="0" applyFont="0" applyFill="0" applyBorder="0" applyAlignment="0" applyProtection="0"/>
    <xf numFmtId="0" fontId="10" fillId="0" borderId="0"/>
    <xf numFmtId="9" fontId="10" fillId="0" borderId="0" applyFont="0" applyFill="0" applyBorder="0" applyAlignment="0" applyProtection="0"/>
    <xf numFmtId="9" fontId="3" fillId="0" borderId="0" applyFont="0" applyFill="0" applyBorder="0" applyAlignment="0" applyProtection="0"/>
    <xf numFmtId="41" fontId="10" fillId="0" borderId="0" applyFont="0" applyFill="0" applyBorder="0" applyAlignment="0" applyProtection="0"/>
    <xf numFmtId="0" fontId="3" fillId="0" borderId="0"/>
    <xf numFmtId="164" fontId="3" fillId="0" borderId="0" applyFont="0" applyFill="0" applyBorder="0" applyAlignment="0" applyProtection="0"/>
    <xf numFmtId="41" fontId="3" fillId="0" borderId="0" applyFont="0" applyFill="0" applyBorder="0" applyAlignment="0" applyProtection="0"/>
    <xf numFmtId="0" fontId="10" fillId="0" borderId="0"/>
    <xf numFmtId="0" fontId="3" fillId="0" borderId="0"/>
    <xf numFmtId="164" fontId="3" fillId="0" borderId="0" applyFont="0" applyFill="0" applyBorder="0" applyAlignment="0" applyProtection="0"/>
    <xf numFmtId="164" fontId="10" fillId="0" borderId="0" applyFont="0" applyFill="0" applyBorder="0" applyAlignment="0" applyProtection="0"/>
    <xf numFmtId="0" fontId="2" fillId="0" borderId="0"/>
    <xf numFmtId="0" fontId="2" fillId="0" borderId="0"/>
    <xf numFmtId="0" fontId="2" fillId="0" borderId="0"/>
    <xf numFmtId="0" fontId="2" fillId="0" borderId="0"/>
    <xf numFmtId="0" fontId="1" fillId="0" borderId="0"/>
    <xf numFmtId="164" fontId="1" fillId="0" borderId="0" applyFont="0" applyFill="0" applyBorder="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44" fontId="12" fillId="0" borderId="0" applyFont="0" applyFill="0" applyBorder="0" applyAlignment="0" applyProtection="0"/>
    <xf numFmtId="165" fontId="14" fillId="0" borderId="0" applyFont="0" applyFill="0" applyBorder="0" applyAlignment="0" applyProtection="0"/>
    <xf numFmtId="44" fontId="12" fillId="0" borderId="0" applyFont="0" applyFill="0" applyBorder="0" applyAlignment="0" applyProtection="0"/>
    <xf numFmtId="164" fontId="14" fillId="0" borderId="0" applyFont="0" applyFill="0" applyBorder="0" applyAlignment="0" applyProtection="0"/>
    <xf numFmtId="41" fontId="12"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41" fontId="1" fillId="0" borderId="0" applyFont="0" applyFill="0" applyBorder="0" applyAlignment="0" applyProtection="0"/>
    <xf numFmtId="164" fontId="1" fillId="0" borderId="0" applyFont="0" applyFill="0" applyBorder="0" applyAlignment="0" applyProtection="0"/>
  </cellStyleXfs>
  <cellXfs count="85">
    <xf numFmtId="0" fontId="0" fillId="0" borderId="0" xfId="0"/>
    <xf numFmtId="0" fontId="15" fillId="0" borderId="0" xfId="29" applyFont="1" applyAlignment="1">
      <alignment horizontal="center" vertical="center"/>
    </xf>
    <xf numFmtId="0" fontId="15" fillId="0" borderId="0" xfId="29" applyFont="1" applyAlignment="1">
      <alignment horizontal="center" vertical="center" wrapText="1"/>
    </xf>
    <xf numFmtId="0" fontId="16" fillId="0" borderId="0" xfId="29" applyFont="1" applyAlignment="1">
      <alignment horizontal="center" vertical="center"/>
    </xf>
    <xf numFmtId="0" fontId="15" fillId="0" borderId="3" xfId="29" applyFont="1" applyBorder="1" applyAlignment="1">
      <alignment horizontal="center" vertical="center" wrapText="1"/>
    </xf>
    <xf numFmtId="0" fontId="15" fillId="0" borderId="1" xfId="29" applyFont="1" applyBorder="1" applyAlignment="1">
      <alignment horizontal="center" vertical="center" wrapText="1"/>
    </xf>
    <xf numFmtId="0" fontId="17" fillId="0" borderId="1" xfId="29" applyFont="1" applyBorder="1" applyAlignment="1">
      <alignment horizontal="center" vertical="center" wrapText="1"/>
    </xf>
    <xf numFmtId="0" fontId="18" fillId="0" borderId="1" xfId="29" applyFont="1" applyBorder="1" applyAlignment="1" applyProtection="1">
      <alignment horizontal="center" vertical="center" wrapText="1"/>
      <protection locked="0"/>
    </xf>
    <xf numFmtId="0" fontId="15" fillId="0" borderId="1" xfId="29" applyFont="1" applyBorder="1" applyAlignment="1" applyProtection="1">
      <alignment horizontal="center" vertical="center" wrapText="1"/>
      <protection locked="0"/>
    </xf>
    <xf numFmtId="0" fontId="17" fillId="0" borderId="1" xfId="29" applyFont="1" applyBorder="1" applyAlignment="1" applyProtection="1">
      <alignment horizontal="center" vertical="center" wrapText="1"/>
      <protection locked="0"/>
    </xf>
    <xf numFmtId="0" fontId="16" fillId="0" borderId="1" xfId="29" applyFont="1" applyBorder="1" applyAlignment="1">
      <alignment horizontal="center" vertical="center" wrapText="1"/>
    </xf>
    <xf numFmtId="0" fontId="13" fillId="0" borderId="0" xfId="30" applyFont="1" applyAlignment="1">
      <alignment horizontal="center" vertical="center"/>
    </xf>
    <xf numFmtId="0" fontId="19" fillId="5" borderId="4" xfId="30" applyFont="1" applyFill="1" applyBorder="1" applyAlignment="1">
      <alignment horizontal="center" vertical="center"/>
    </xf>
    <xf numFmtId="0" fontId="19" fillId="5" borderId="5" xfId="30" applyFont="1" applyFill="1" applyBorder="1" applyAlignment="1">
      <alignment horizontal="center" vertical="center"/>
    </xf>
    <xf numFmtId="0" fontId="19" fillId="5" borderId="5" xfId="30" applyFont="1" applyFill="1" applyBorder="1" applyAlignment="1">
      <alignment horizontal="center" vertical="center" wrapText="1"/>
    </xf>
    <xf numFmtId="0" fontId="20" fillId="5" borderId="5" xfId="30" applyFont="1" applyFill="1" applyBorder="1" applyAlignment="1">
      <alignment horizontal="center" vertical="center"/>
    </xf>
    <xf numFmtId="0" fontId="21" fillId="0" borderId="0" xfId="29" applyFont="1" applyAlignment="1">
      <alignment horizontal="center" vertical="center"/>
    </xf>
    <xf numFmtId="0" fontId="17" fillId="2" borderId="6" xfId="29" applyFont="1" applyFill="1" applyBorder="1" applyAlignment="1">
      <alignment horizontal="center" vertical="center" wrapText="1"/>
    </xf>
    <xf numFmtId="0" fontId="22" fillId="2" borderId="7" xfId="29" applyFont="1" applyFill="1" applyBorder="1" applyAlignment="1">
      <alignment horizontal="center" vertical="center" wrapText="1"/>
    </xf>
    <xf numFmtId="0" fontId="22" fillId="3" borderId="7" xfId="29" applyFont="1" applyFill="1" applyBorder="1" applyAlignment="1">
      <alignment horizontal="center" vertical="center" wrapText="1"/>
    </xf>
    <xf numFmtId="0" fontId="17" fillId="2" borderId="7" xfId="29" applyFont="1" applyFill="1" applyBorder="1" applyAlignment="1">
      <alignment horizontal="center" vertical="center"/>
    </xf>
    <xf numFmtId="0" fontId="25" fillId="0" borderId="0" xfId="30" applyFont="1"/>
    <xf numFmtId="0" fontId="27" fillId="0" borderId="0" xfId="29" applyFont="1"/>
    <xf numFmtId="0" fontId="27" fillId="0" borderId="0" xfId="29" applyFont="1" applyAlignment="1">
      <alignment horizontal="center" vertical="center" textRotation="90"/>
    </xf>
    <xf numFmtId="9" fontId="30" fillId="6" borderId="1" xfId="32" applyFont="1" applyFill="1" applyBorder="1" applyAlignment="1">
      <alignment vertical="center"/>
    </xf>
    <xf numFmtId="0" fontId="27" fillId="6" borderId="1" xfId="29" applyFont="1" applyFill="1" applyBorder="1" applyAlignment="1">
      <alignment vertical="center"/>
    </xf>
    <xf numFmtId="9" fontId="30" fillId="7" borderId="1" xfId="32" applyFont="1" applyFill="1" applyBorder="1" applyAlignment="1">
      <alignment vertical="center"/>
    </xf>
    <xf numFmtId="0" fontId="27" fillId="7" borderId="1" xfId="29" applyFont="1" applyFill="1" applyBorder="1" applyAlignment="1">
      <alignment vertical="center"/>
    </xf>
    <xf numFmtId="0" fontId="28" fillId="0" borderId="1" xfId="29" applyFont="1" applyBorder="1" applyAlignment="1">
      <alignment vertical="center"/>
    </xf>
    <xf numFmtId="0" fontId="31" fillId="0" borderId="0" xfId="29" applyFont="1"/>
    <xf numFmtId="9" fontId="30" fillId="8" borderId="1" xfId="32" applyFont="1" applyFill="1" applyBorder="1" applyAlignment="1">
      <alignment vertical="center"/>
    </xf>
    <xf numFmtId="0" fontId="27" fillId="8" borderId="1" xfId="29" applyFont="1" applyFill="1" applyBorder="1" applyAlignment="1">
      <alignment vertical="center"/>
    </xf>
    <xf numFmtId="9" fontId="33" fillId="8" borderId="15" xfId="29" applyNumberFormat="1" applyFont="1" applyFill="1" applyBorder="1" applyAlignment="1">
      <alignment horizontal="center" vertical="center"/>
    </xf>
    <xf numFmtId="9" fontId="33" fillId="8" borderId="14" xfId="29" applyNumberFormat="1" applyFont="1" applyFill="1" applyBorder="1" applyAlignment="1">
      <alignment vertical="center"/>
    </xf>
    <xf numFmtId="9" fontId="33" fillId="8" borderId="16" xfId="29" applyNumberFormat="1" applyFont="1" applyFill="1" applyBorder="1" applyAlignment="1">
      <alignment horizontal="center" vertical="center"/>
    </xf>
    <xf numFmtId="9" fontId="33" fillId="8" borderId="17" xfId="31" applyFont="1" applyFill="1" applyBorder="1" applyAlignment="1">
      <alignment horizontal="center" vertical="center"/>
    </xf>
    <xf numFmtId="0" fontId="33" fillId="8" borderId="17" xfId="29" applyFont="1" applyFill="1" applyBorder="1" applyAlignment="1">
      <alignment horizontal="center" vertical="center"/>
    </xf>
    <xf numFmtId="0" fontId="34" fillId="8" borderId="18" xfId="29" applyFont="1" applyFill="1" applyBorder="1" applyAlignment="1">
      <alignment horizontal="center" vertical="center"/>
    </xf>
    <xf numFmtId="9" fontId="33" fillId="8" borderId="11" xfId="29" applyNumberFormat="1" applyFont="1" applyFill="1" applyBorder="1" applyAlignment="1">
      <alignment horizontal="center" vertical="center"/>
    </xf>
    <xf numFmtId="9" fontId="33" fillId="8" borderId="20" xfId="29" applyNumberFormat="1" applyFont="1" applyFill="1" applyBorder="1" applyAlignment="1">
      <alignment vertical="center"/>
    </xf>
    <xf numFmtId="9" fontId="33" fillId="8" borderId="21" xfId="29" applyNumberFormat="1" applyFont="1" applyFill="1" applyBorder="1" applyAlignment="1">
      <alignment horizontal="center" vertical="center"/>
    </xf>
    <xf numFmtId="9" fontId="33" fillId="8" borderId="22" xfId="31" applyFont="1" applyFill="1" applyBorder="1" applyAlignment="1">
      <alignment horizontal="center" vertical="center"/>
    </xf>
    <xf numFmtId="0" fontId="33" fillId="8" borderId="22" xfId="29" applyFont="1" applyFill="1" applyBorder="1" applyAlignment="1">
      <alignment horizontal="center" vertical="center"/>
    </xf>
    <xf numFmtId="0" fontId="33" fillId="8" borderId="23" xfId="29" applyFont="1" applyFill="1" applyBorder="1" applyAlignment="1">
      <alignment horizontal="center" vertical="center"/>
    </xf>
    <xf numFmtId="0" fontId="14" fillId="6" borderId="11" xfId="29" applyFill="1" applyBorder="1" applyAlignment="1">
      <alignment horizontal="center" vertical="center"/>
    </xf>
    <xf numFmtId="0" fontId="14" fillId="6" borderId="20" xfId="29" applyFill="1" applyBorder="1" applyAlignment="1">
      <alignment vertical="center"/>
    </xf>
    <xf numFmtId="0" fontId="14" fillId="6" borderId="21" xfId="29" applyFill="1" applyBorder="1" applyAlignment="1">
      <alignment horizontal="center" vertical="center"/>
    </xf>
    <xf numFmtId="9" fontId="36" fillId="6" borderId="22" xfId="31" applyFont="1" applyFill="1" applyBorder="1" applyAlignment="1">
      <alignment horizontal="center" vertical="center"/>
    </xf>
    <xf numFmtId="0" fontId="14" fillId="6" borderId="22" xfId="29" applyFill="1" applyBorder="1" applyAlignment="1">
      <alignment horizontal="center" vertical="center"/>
    </xf>
    <xf numFmtId="0" fontId="14" fillId="6" borderId="23" xfId="29" applyFill="1" applyBorder="1" applyAlignment="1">
      <alignment horizontal="center" vertical="center"/>
    </xf>
    <xf numFmtId="0" fontId="14" fillId="9" borderId="11" xfId="29" applyFill="1" applyBorder="1" applyAlignment="1">
      <alignment horizontal="center" vertical="center"/>
    </xf>
    <xf numFmtId="0" fontId="14" fillId="9" borderId="20" xfId="29" applyFill="1" applyBorder="1" applyAlignment="1">
      <alignment vertical="center"/>
    </xf>
    <xf numFmtId="0" fontId="14" fillId="9" borderId="21" xfId="29" applyFill="1" applyBorder="1" applyAlignment="1">
      <alignment horizontal="center" vertical="center"/>
    </xf>
    <xf numFmtId="9" fontId="36" fillId="9" borderId="22" xfId="31" applyFont="1" applyFill="1" applyBorder="1" applyAlignment="1">
      <alignment horizontal="center" vertical="center"/>
    </xf>
    <xf numFmtId="0" fontId="14" fillId="9" borderId="22" xfId="29" applyFill="1" applyBorder="1" applyAlignment="1">
      <alignment horizontal="center" vertical="center"/>
    </xf>
    <xf numFmtId="0" fontId="14" fillId="9" borderId="23" xfId="29" applyFill="1" applyBorder="1" applyAlignment="1">
      <alignment horizontal="center" vertical="center"/>
    </xf>
    <xf numFmtId="0" fontId="25" fillId="0" borderId="0" xfId="30" applyFont="1" applyAlignment="1">
      <alignment wrapText="1"/>
    </xf>
    <xf numFmtId="0" fontId="28" fillId="0" borderId="22" xfId="29" applyFont="1" applyBorder="1" applyAlignment="1">
      <alignment horizontal="center" vertical="center" textRotation="90" wrapText="1"/>
    </xf>
    <xf numFmtId="0" fontId="28" fillId="0" borderId="23" xfId="29" applyFont="1" applyBorder="1" applyAlignment="1">
      <alignment horizontal="center" vertical="center" textRotation="90" wrapText="1"/>
    </xf>
    <xf numFmtId="0" fontId="27" fillId="0" borderId="0" xfId="29" applyFont="1" applyAlignment="1">
      <alignment horizontal="center"/>
    </xf>
    <xf numFmtId="0" fontId="28" fillId="0" borderId="8" xfId="29" applyFont="1" applyBorder="1" applyAlignment="1">
      <alignment horizontal="center" vertical="center"/>
    </xf>
    <xf numFmtId="0" fontId="26" fillId="0" borderId="0" xfId="30" applyFont="1" applyAlignment="1">
      <alignment horizontal="center"/>
    </xf>
    <xf numFmtId="0" fontId="32" fillId="8" borderId="14" xfId="29" applyFont="1" applyFill="1" applyBorder="1" applyAlignment="1">
      <alignment horizontal="justify" vertical="top" wrapText="1"/>
    </xf>
    <xf numFmtId="0" fontId="32" fillId="8" borderId="13" xfId="29" applyFont="1" applyFill="1" applyBorder="1" applyAlignment="1">
      <alignment horizontal="justify" vertical="top" wrapText="1"/>
    </xf>
    <xf numFmtId="0" fontId="32" fillId="8" borderId="20" xfId="29" applyFont="1" applyFill="1" applyBorder="1" applyAlignment="1">
      <alignment horizontal="justify" vertical="top" wrapText="1"/>
    </xf>
    <xf numFmtId="0" fontId="32" fillId="8" borderId="19" xfId="29" applyFont="1" applyFill="1" applyBorder="1" applyAlignment="1">
      <alignment horizontal="justify" vertical="top" wrapText="1"/>
    </xf>
    <xf numFmtId="0" fontId="28" fillId="0" borderId="12" xfId="29" applyFont="1" applyBorder="1" applyAlignment="1">
      <alignment vertical="center" textRotation="90"/>
    </xf>
    <xf numFmtId="0" fontId="28" fillId="0" borderId="11" xfId="29" applyFont="1" applyBorder="1" applyAlignment="1">
      <alignment vertical="center" textRotation="90"/>
    </xf>
    <xf numFmtId="0" fontId="28" fillId="0" borderId="10" xfId="29" applyFont="1" applyBorder="1" applyAlignment="1">
      <alignment vertical="center" textRotation="90"/>
    </xf>
    <xf numFmtId="0" fontId="29" fillId="0" borderId="8" xfId="30" applyFont="1" applyBorder="1" applyAlignment="1">
      <alignment horizontal="center" vertical="center"/>
    </xf>
    <xf numFmtId="0" fontId="29" fillId="0" borderId="9" xfId="30" applyFont="1" applyBorder="1" applyAlignment="1">
      <alignment horizontal="center" vertical="center"/>
    </xf>
    <xf numFmtId="0" fontId="29" fillId="0" borderId="0" xfId="30" applyFont="1" applyAlignment="1">
      <alignment horizontal="center" vertical="center"/>
    </xf>
    <xf numFmtId="0" fontId="29" fillId="0" borderId="2" xfId="30" applyFont="1" applyBorder="1" applyAlignment="1">
      <alignment horizontal="center" vertical="center"/>
    </xf>
    <xf numFmtId="0" fontId="28" fillId="0" borderId="1" xfId="29" applyFont="1" applyBorder="1" applyAlignment="1">
      <alignment horizontal="center" vertical="center"/>
    </xf>
    <xf numFmtId="0" fontId="29" fillId="0" borderId="1" xfId="30" applyFont="1" applyBorder="1" applyAlignment="1">
      <alignment horizontal="center" vertical="center"/>
    </xf>
    <xf numFmtId="0" fontId="35" fillId="9" borderId="20" xfId="29" applyFont="1" applyFill="1" applyBorder="1" applyAlignment="1">
      <alignment horizontal="justify" vertical="top" wrapText="1"/>
    </xf>
    <xf numFmtId="0" fontId="35" fillId="9" borderId="19" xfId="29" applyFont="1" applyFill="1" applyBorder="1" applyAlignment="1">
      <alignment horizontal="justify" vertical="top" wrapText="1"/>
    </xf>
    <xf numFmtId="0" fontId="35" fillId="6" borderId="20" xfId="29" applyFont="1" applyFill="1" applyBorder="1" applyAlignment="1">
      <alignment horizontal="justify" vertical="top" wrapText="1"/>
    </xf>
    <xf numFmtId="0" fontId="35" fillId="6" borderId="19" xfId="29" applyFont="1" applyFill="1" applyBorder="1" applyAlignment="1">
      <alignment horizontal="justify" vertical="top" wrapText="1"/>
    </xf>
    <xf numFmtId="0" fontId="38" fillId="4" borderId="25" xfId="29" applyFont="1" applyFill="1" applyBorder="1" applyAlignment="1">
      <alignment horizontal="center" vertical="center"/>
    </xf>
    <xf numFmtId="0" fontId="38" fillId="4" borderId="0" xfId="29" applyFont="1" applyFill="1" applyAlignment="1">
      <alignment horizontal="center" vertical="center"/>
    </xf>
    <xf numFmtId="0" fontId="37" fillId="0" borderId="20" xfId="29" applyFont="1" applyBorder="1" applyAlignment="1">
      <alignment horizontal="center" vertical="center" wrapText="1"/>
    </xf>
    <xf numFmtId="0" fontId="37" fillId="0" borderId="21" xfId="29" applyFont="1" applyBorder="1" applyAlignment="1">
      <alignment horizontal="center" vertical="center" wrapText="1"/>
    </xf>
    <xf numFmtId="0" fontId="37" fillId="0" borderId="24" xfId="29" applyFont="1" applyBorder="1" applyAlignment="1">
      <alignment horizontal="center" vertical="center" wrapText="1"/>
    </xf>
    <xf numFmtId="0" fontId="37" fillId="0" borderId="12" xfId="29" applyFont="1" applyBorder="1" applyAlignment="1">
      <alignment horizontal="center" vertical="center" wrapText="1"/>
    </xf>
  </cellXfs>
  <cellStyles count="147">
    <cellStyle name="20% - Énfasis1 2" xfId="64" xr:uid="{52340590-9FAD-4E3F-8E2E-9536ECD0FD92}"/>
    <cellStyle name="20% - Énfasis2 2" xfId="68" xr:uid="{52EE4826-AA8B-4930-88EF-617BDACA67D7}"/>
    <cellStyle name="20% - Énfasis3 2" xfId="72" xr:uid="{4ED87667-9C30-4638-8F55-95EF78C8963C}"/>
    <cellStyle name="20% - Énfasis4 2" xfId="76" xr:uid="{B4ADB9FF-1ABD-4647-96EB-65A141EEED60}"/>
    <cellStyle name="20% - Énfasis5 2" xfId="80" xr:uid="{468A31C3-C39F-4968-BF9D-AB9BC638D57F}"/>
    <cellStyle name="20% - Énfasis6 2" xfId="84" xr:uid="{0006072C-DBAC-4844-A4FC-D37AB508FA9D}"/>
    <cellStyle name="40% - Énfasis1 2" xfId="65" xr:uid="{D2412DEE-98CA-449B-B347-B706B339D68B}"/>
    <cellStyle name="40% - Énfasis2 2" xfId="69" xr:uid="{AD04F04B-B15A-4C91-B86C-B804F41F307F}"/>
    <cellStyle name="40% - Énfasis3 2" xfId="73" xr:uid="{4BEA0C92-A082-43FC-BD5F-5A3C6461738E}"/>
    <cellStyle name="40% - Énfasis4 2" xfId="77" xr:uid="{ABD1E5A7-4512-4D9F-B118-3AFB519E79C1}"/>
    <cellStyle name="40% - Énfasis5 2" xfId="81" xr:uid="{9AF5AB0B-016E-4AB4-8F2B-730AE470658D}"/>
    <cellStyle name="40% - Énfasis6 2" xfId="85" xr:uid="{7FE6BF0F-0D0E-413B-B6FC-D87CA240FD68}"/>
    <cellStyle name="60% - Énfasis1 2" xfId="66" xr:uid="{4CFF7814-AA7F-47CA-959A-FFF3E699A9AC}"/>
    <cellStyle name="60% - Énfasis2 2" xfId="70" xr:uid="{B129DB9D-13B1-46ED-ABA6-351A67CC4519}"/>
    <cellStyle name="60% - Énfasis3 2" xfId="74" xr:uid="{7F679802-DB56-4C1B-8CAD-972AECD8B45F}"/>
    <cellStyle name="60% - Énfasis4 2" xfId="78" xr:uid="{D02544C3-B5AA-4C47-99DD-D8CB4B8606C6}"/>
    <cellStyle name="60% - Énfasis5 2" xfId="82" xr:uid="{CA8E106B-F87B-482E-949B-0A00516E4AEA}"/>
    <cellStyle name="60% - Énfasis6 2" xfId="86" xr:uid="{2BF09834-CB07-431E-BF67-797199A8A0D4}"/>
    <cellStyle name="Bueno 2" xfId="52" xr:uid="{FC3786B0-0752-4DBA-9F1D-72B3E03C0746}"/>
    <cellStyle name="Cálculo 2" xfId="57" xr:uid="{6EFF2B55-379A-4503-B336-3245C6D68279}"/>
    <cellStyle name="Celda de comprobación 2" xfId="59" xr:uid="{0828A707-04CF-40F3-9D9B-B21DED69EAC3}"/>
    <cellStyle name="Celda vinculada 2" xfId="58" xr:uid="{98915DC9-BFDE-4BB1-A2B3-1F3630133559}"/>
    <cellStyle name="Encabezado 1 2" xfId="48" xr:uid="{70314DA7-B8A1-4352-BA8F-EA008CE1A687}"/>
    <cellStyle name="Encabezado 4 2" xfId="51" xr:uid="{CF43FFEC-BB63-42D9-8D39-13A2B7259F0F}"/>
    <cellStyle name="Énfasis1 2" xfId="63" xr:uid="{03D1C428-8D29-4DA0-B86F-284C38A1D7C4}"/>
    <cellStyle name="Énfasis2 2" xfId="67" xr:uid="{51AC722C-C942-4DAC-BCAE-7BEF3F5914DE}"/>
    <cellStyle name="Énfasis3 2" xfId="71" xr:uid="{CEE2A308-DD15-4CA7-B1E4-1367B99A5D8D}"/>
    <cellStyle name="Énfasis4 2" xfId="75" xr:uid="{1B2569B1-0E3A-4EDF-8EDD-083B9C28CAFF}"/>
    <cellStyle name="Énfasis5 2" xfId="79" xr:uid="{7047DA35-DC74-4093-B0CD-B4C020A60A15}"/>
    <cellStyle name="Énfasis6 2" xfId="83" xr:uid="{252B9B1F-71F3-4E70-82D3-141396D6706B}"/>
    <cellStyle name="Entrada 2" xfId="55" xr:uid="{891B7A1C-98C1-4396-A9C9-531932C7F948}"/>
    <cellStyle name="Incorrecto 2" xfId="53" xr:uid="{5FE4C8B9-3342-4FFC-8330-5E1C079B1DEA}"/>
    <cellStyle name="Millares [0] 2" xfId="1" xr:uid="{00000000-0005-0000-0000-000002000000}"/>
    <cellStyle name="Millares [0] 2 2" xfId="87" xr:uid="{A74D6676-3418-4DE6-9F39-1087032FA55F}"/>
    <cellStyle name="Millares [0] 2 2 2" xfId="121" xr:uid="{DF00DEE5-BF4B-41B4-BA3C-823112C53AF0}"/>
    <cellStyle name="Millares [0] 2 3" xfId="142" xr:uid="{A9623148-2D0F-4E4F-AA70-0EEA3202F8F7}"/>
    <cellStyle name="Millares [0] 3" xfId="2" xr:uid="{00000000-0005-0000-0000-000003000000}"/>
    <cellStyle name="Millares [0] 3 2" xfId="38" xr:uid="{7215A54B-912B-4881-B7A4-98DA922DAB31}"/>
    <cellStyle name="Millares [0] 3 2 2" xfId="45" xr:uid="{D873562E-2C50-4E4D-A0C7-C85A5750AC0E}"/>
    <cellStyle name="Millares [0] 3 2 3" xfId="124" xr:uid="{089B2445-08BB-4D31-9042-70CEF07881ED}"/>
    <cellStyle name="Millares [0] 3 3" xfId="94" xr:uid="{86367077-F353-4873-AF77-F8D976CDA980}"/>
    <cellStyle name="Millares [0] 3 4" xfId="145" xr:uid="{CB071126-FF52-4C12-8FF7-D696F37866B8}"/>
    <cellStyle name="Millares [0] 4" xfId="22" xr:uid="{6AB54587-515B-4003-86B3-1F12F2927610}"/>
    <cellStyle name="Millares [0] 4 2" xfId="101" xr:uid="{F1396301-C055-4048-A966-60BB6CBD6D52}"/>
    <cellStyle name="Millares [0] 5" xfId="25" xr:uid="{25038EE2-76F3-4549-8747-89542AF89A1E}"/>
    <cellStyle name="Millares [0] 5 2" xfId="42" xr:uid="{9C82D85F-15DA-47DA-9178-073419D3C27F}"/>
    <cellStyle name="Millares [0] 6" xfId="99" xr:uid="{02DAE1B0-B525-48B3-A656-2EC644E45267}"/>
    <cellStyle name="Millares [0] 6 2" xfId="117" xr:uid="{567435CD-DF9C-4757-B079-F1BA50F4F723}"/>
    <cellStyle name="Millares [0] 7" xfId="112" xr:uid="{F2A8D547-9DF1-4CE3-BCE8-77EA3F528EC5}"/>
    <cellStyle name="Millares 2" xfId="28" xr:uid="{3ED958CB-2BC8-4082-A6E5-914A6BD131EF}"/>
    <cellStyle name="Millares 2 2" xfId="3" xr:uid="{00000000-0005-0000-0000-000004000000}"/>
    <cellStyle name="Millares 2 2 2" xfId="20" xr:uid="{00000000-0005-0000-0000-000005000000}"/>
    <cellStyle name="Millares 2 2 2 2" xfId="34" xr:uid="{74D21334-D215-4ADB-AD62-6AB436EC6C65}"/>
    <cellStyle name="Millares 2 2 3" xfId="105" xr:uid="{609D57F0-A153-495F-AB21-FEAD267C0AF8}"/>
    <cellStyle name="Millares 2 2 4" xfId="137" xr:uid="{44F60E8F-010B-4D36-9E1E-AD0B177538D6}"/>
    <cellStyle name="Millares 2 3" xfId="90" xr:uid="{3191CCD6-E1AF-421E-B918-F6B7B8C03348}"/>
    <cellStyle name="Millares 2 4" xfId="143" xr:uid="{08079B67-C341-43C3-A46A-918EB0306E1B}"/>
    <cellStyle name="Millares 3" xfId="4" xr:uid="{00000000-0005-0000-0000-000006000000}"/>
    <cellStyle name="Millares 3 2" xfId="97" xr:uid="{E91F4DA2-888A-48CC-A381-116535B24BED}"/>
    <cellStyle name="Millares 4" xfId="40" xr:uid="{BC1CDA24-F7F4-4CFE-A21D-28AE01B2A666}"/>
    <cellStyle name="Millares 5" xfId="107" xr:uid="{C530C94B-7364-47F9-B58F-0E8FD6AEC4B9}"/>
    <cellStyle name="Millares 6" xfId="109" xr:uid="{A725EF8B-261B-4E51-ABB5-DB5E9C69B33B}"/>
    <cellStyle name="Moneda [0] 2" xfId="5" xr:uid="{00000000-0005-0000-0000-000008000000}"/>
    <cellStyle name="Moneda [0] 2 2" xfId="17" xr:uid="{00000000-0005-0000-0000-000009000000}"/>
    <cellStyle name="Moneda [0] 2 2 2" xfId="37" xr:uid="{75BF5577-4406-44D5-AE45-AE261C5F0ACC}"/>
    <cellStyle name="Moneda [0] 2 2 3" xfId="104" xr:uid="{2A161052-7C09-4F29-9F34-61A4737D36A9}"/>
    <cellStyle name="Moneda [0] 2 3" xfId="95" xr:uid="{C9D25EEE-C3D9-4744-B670-E725FFB92030}"/>
    <cellStyle name="Moneda [0] 2 3 2" xfId="128" xr:uid="{D7009A91-47D9-40A6-B6E0-ECF36FD8022F}"/>
    <cellStyle name="Moneda [0] 2 4" xfId="127" xr:uid="{55D4215E-DD77-4817-BC38-BFA65B24CC0F}"/>
    <cellStyle name="Moneda [0] 2 5" xfId="134" xr:uid="{33040605-7F13-4AAB-AB7C-EEF315961F63}"/>
    <cellStyle name="Moneda [0] 2 6" xfId="146" xr:uid="{E21A81F8-DFC8-47DA-8820-814CBE719F77}"/>
    <cellStyle name="Moneda [0] 3" xfId="6" xr:uid="{00000000-0005-0000-0000-00000A000000}"/>
    <cellStyle name="Moneda [0] 3 2" xfId="100" xr:uid="{65D01DC2-D480-49B8-81E7-A21D8DBCDAEE}"/>
    <cellStyle name="Moneda [0] 3 2 2" xfId="114" xr:uid="{3BC79C3F-2767-4B79-9B89-15BBE5C40E06}"/>
    <cellStyle name="Moneda [0] 4" xfId="24" xr:uid="{13144AB7-B0A7-4A30-92F8-33F4F74AE663}"/>
    <cellStyle name="Moneda [0] 4 3" xfId="123" xr:uid="{DBBC1FA6-4643-4984-8060-370B65B14992}"/>
    <cellStyle name="Moneda [0] 5" xfId="96" xr:uid="{F8507B0C-9780-46CA-9F4B-7E4E293977E4}"/>
    <cellStyle name="Moneda [0] 6" xfId="113" xr:uid="{ECC1D39B-FD09-4094-A67C-42D8B95D4B6B}"/>
    <cellStyle name="Moneda [0] 7" xfId="116" xr:uid="{186D432F-BB79-4D13-BCF7-01580916DC48}"/>
    <cellStyle name="Moneda [0] 8" xfId="141" xr:uid="{55A30B09-DDDE-456D-99F4-513A7C7E7A66}"/>
    <cellStyle name="Moneda 2" xfId="27" xr:uid="{97874A3F-BD36-4FCF-8E4D-7E011FADC3F3}"/>
    <cellStyle name="Moneda 2 2" xfId="7" xr:uid="{00000000-0005-0000-0000-00000B000000}"/>
    <cellStyle name="Moneda 2 2 2" xfId="39" xr:uid="{C0934AB8-8E2B-4AC9-889E-4C86F880393B}"/>
    <cellStyle name="Moneda 2 3" xfId="91" xr:uid="{BBF8F82A-2CAD-4F14-A686-D9D8531315C7}"/>
    <cellStyle name="Moneda 2 4" xfId="144" xr:uid="{842A9E7F-90B2-4A7B-9DD4-9D161AF7AA9F}"/>
    <cellStyle name="Moneda 3" xfId="8" xr:uid="{00000000-0005-0000-0000-00000C000000}"/>
    <cellStyle name="Moneda 4" xfId="9" xr:uid="{00000000-0005-0000-0000-00000D000000}"/>
    <cellStyle name="Moneda 5" xfId="108" xr:uid="{A271421A-B8F0-4A39-A0D3-C43630E99699}"/>
    <cellStyle name="Moneda 6" xfId="110" xr:uid="{8CBE7450-C4A5-471C-AAEC-9135F199AFB3}"/>
    <cellStyle name="Moneda 7" xfId="140" xr:uid="{A900BF09-4828-48D9-B2AB-8030CC94B882}"/>
    <cellStyle name="Moneda 8" xfId="138" xr:uid="{4E103079-1F32-484A-AC86-65653C938B58}"/>
    <cellStyle name="Moneda 9" xfId="139" xr:uid="{E612E242-BDF4-49B6-B242-12016E549EA6}"/>
    <cellStyle name="Neutral 2" xfId="54" xr:uid="{8353008E-BEE1-4B32-B32B-E88D8A58A828}"/>
    <cellStyle name="Normal" xfId="0" builtinId="0"/>
    <cellStyle name="Normal 15" xfId="30" xr:uid="{358E447C-589F-4100-9AEE-5808DBB4C736}"/>
    <cellStyle name="Normal 15 2" xfId="41" xr:uid="{1466F127-3EF1-4AB1-AA30-615BDD7D0147}"/>
    <cellStyle name="Normal 2" xfId="10" xr:uid="{00000000-0005-0000-0000-00000F000000}"/>
    <cellStyle name="Normal 2 2" xfId="16" xr:uid="{00000000-0005-0000-0000-000010000000}"/>
    <cellStyle name="Normal 2 2 2" xfId="29" xr:uid="{83F7EE31-C2F0-4DDF-AE74-0EB83EE6F233}"/>
    <cellStyle name="Normal 2 2 3" xfId="33" xr:uid="{290B228F-64D1-438F-99DD-FDA352921AED}"/>
    <cellStyle name="Normal 2 2 4" xfId="103" xr:uid="{3E558FBE-70BF-457E-85E2-3799D4F7114D}"/>
    <cellStyle name="Normal 2 2 5" xfId="118" xr:uid="{236460E4-9DC9-418E-85EE-867E8981D9F0}"/>
    <cellStyle name="Normal 2 3" xfId="89" xr:uid="{40B46C72-2A44-4CA4-9348-2C6D61C453DE}"/>
    <cellStyle name="Normal 2 3 2" xfId="126" xr:uid="{CDB41961-42A9-4771-AF59-60DC864F2827}"/>
    <cellStyle name="Normal 2 4" xfId="130" xr:uid="{EDB81F34-F586-4B83-83D0-6E047903F3DD}"/>
    <cellStyle name="Normal 2 5" xfId="133" xr:uid="{39198FEE-EEFD-4F99-BD2B-A2B044EFEC34}"/>
    <cellStyle name="Normal 3" xfId="21" xr:uid="{1C567B94-324D-46F2-B0C9-F41CB882D10F}"/>
    <cellStyle name="Normal 3 2" xfId="11" xr:uid="{00000000-0005-0000-0000-000011000000}"/>
    <cellStyle name="Normal 3 2 2" xfId="18" xr:uid="{00000000-0005-0000-0000-000012000000}"/>
    <cellStyle name="Normal 3 2 2 2" xfId="36" xr:uid="{EF8E91EC-01A6-4711-801B-AA1E00EE7B3A}"/>
    <cellStyle name="Normal 3 2 2 3" xfId="122" xr:uid="{2D6EAAA8-2C94-4CB9-8EA4-EFB807408B7E}"/>
    <cellStyle name="Normal 3 2 3" xfId="93" xr:uid="{BC4465B8-B05F-4950-AAFE-3E64DBA65E75}"/>
    <cellStyle name="Normal 3 2 4" xfId="135" xr:uid="{373A1E57-8BF2-4563-9F26-A20F03C33370}"/>
    <cellStyle name="Normal 3 3" xfId="98" xr:uid="{602EE3A7-78D3-4E78-A3B4-B4AE727C439F}"/>
    <cellStyle name="Normal 3 3 2" xfId="125" xr:uid="{C0832FD5-5050-4683-A268-E0BC4926F7E9}"/>
    <cellStyle name="Normal 3 4" xfId="132" xr:uid="{AC118A0C-CAB3-4B1D-BF3A-D739444C57FA}"/>
    <cellStyle name="Normal 4" xfId="12" xr:uid="{00000000-0005-0000-0000-000013000000}"/>
    <cellStyle name="Normal 4 2" xfId="102" xr:uid="{59EBEB57-827A-42C0-847E-CB4658D91DC6}"/>
    <cellStyle name="Normal 4 3" xfId="131" xr:uid="{E5A90FBE-0440-42C3-A0B2-A262FCDFE7E0}"/>
    <cellStyle name="Normal 5" xfId="23" xr:uid="{C7E03113-53AB-49FC-A9CB-6FADB1CA5B68}"/>
    <cellStyle name="Normal 5 2" xfId="106" xr:uid="{F32E3104-9298-4793-BF11-A7395104F849}"/>
    <cellStyle name="Normal 6" xfId="111" xr:uid="{D2D35ADA-0F18-473F-96AC-95B9FB403DBF}"/>
    <cellStyle name="Normal 7" xfId="115" xr:uid="{A762A59E-D794-4B07-B0F5-6F52E913EFAC}"/>
    <cellStyle name="Normal 8" xfId="129" xr:uid="{53ACB031-08CF-49A1-BFEE-1426D0A8847B}"/>
    <cellStyle name="Notas" xfId="47" builtinId="10" customBuiltin="1"/>
    <cellStyle name="Porcentaje 2" xfId="13" xr:uid="{00000000-0005-0000-0000-000015000000}"/>
    <cellStyle name="Porcentaje 2 2" xfId="88" xr:uid="{E42D8AAE-C442-474D-AF9E-55C25DC4947E}"/>
    <cellStyle name="Porcentaje 2 2 2" xfId="119" xr:uid="{14A591B8-43E1-4758-B784-9BC14CC71D06}"/>
    <cellStyle name="Porcentaje 3" xfId="14" xr:uid="{00000000-0005-0000-0000-000016000000}"/>
    <cellStyle name="Porcentaje 3 2" xfId="19" xr:uid="{00000000-0005-0000-0000-000017000000}"/>
    <cellStyle name="Porcentaje 3 2 2" xfId="35" xr:uid="{7EA60869-ECCC-4223-BB1D-1F270A30A031}"/>
    <cellStyle name="Porcentaje 3 2 2 2" xfId="44" xr:uid="{BF5FA642-19AB-4031-B7B0-0D2C11C89387}"/>
    <cellStyle name="Porcentaje 3 3" xfId="92" xr:uid="{11C4A6C5-0A35-4C81-89E8-502D3304A6EC}"/>
    <cellStyle name="Porcentaje 3 4" xfId="136" xr:uid="{026EB1B9-9DC4-4B13-8B17-62A50BE00FE9}"/>
    <cellStyle name="Porcentaje 4" xfId="26" xr:uid="{CC3B0AA8-B528-4437-875C-B2EB11E85EEC}"/>
    <cellStyle name="Porcentaje 4 2" xfId="43" xr:uid="{B47DF85C-17FB-4A04-8DBA-7AB4DDFCBA85}"/>
    <cellStyle name="Porcentaje 5" xfId="15" xr:uid="{00000000-0005-0000-0000-000018000000}"/>
    <cellStyle name="Porcentaje 5 2" xfId="32" xr:uid="{9022FED4-5808-4126-9494-92AA762B3569}"/>
    <cellStyle name="Porcentaje 6" xfId="120" xr:uid="{D41D26F1-BCA0-40A9-8D98-F5A0BA70D610}"/>
    <cellStyle name="Porcentual 2 2" xfId="31" xr:uid="{AFA04BEA-EA8A-4283-BE28-3476F444AE23}"/>
    <cellStyle name="Salida 2" xfId="56" xr:uid="{5CBAA755-0D00-4E52-83EB-DCC29FDDD3D9}"/>
    <cellStyle name="Texto de advertencia 2" xfId="60" xr:uid="{1D3C09E7-D5C2-40E6-8E46-4A172A8737ED}"/>
    <cellStyle name="Texto explicativo 2" xfId="61" xr:uid="{C2D92CC9-FF9B-410F-8DF2-22CB15573071}"/>
    <cellStyle name="Título" xfId="46" builtinId="15" customBuiltin="1"/>
    <cellStyle name="Título 2 2" xfId="49" xr:uid="{BF55DADA-1A30-4770-AD4D-2CD858F188F8}"/>
    <cellStyle name="Título 3 2" xfId="50" xr:uid="{7E2A9BB2-B885-42B1-B3AA-275D724FDEF9}"/>
    <cellStyle name="Total 2" xfId="62" xr:uid="{D70E4524-5AA3-4474-808B-F9F34BECF827}"/>
  </cellStyles>
  <dxfs count="216">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
      <font>
        <condense val="0"/>
        <extend val="0"/>
        <color indexed="9"/>
      </font>
      <fill>
        <patternFill>
          <bgColor indexed="10"/>
        </patternFill>
      </fill>
    </dxf>
    <dxf>
      <font>
        <condense val="0"/>
        <extend val="0"/>
        <color auto="1"/>
      </font>
      <fill>
        <patternFill>
          <bgColor indexed="13"/>
        </patternFill>
      </fill>
    </dxf>
    <dxf>
      <font>
        <condense val="0"/>
        <extend val="0"/>
        <color auto="1"/>
      </font>
      <fill>
        <patternFill>
          <bgColor indexed="1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77317-53DB-43D2-A876-88417B16C167}">
  <sheetPr>
    <tabColor theme="9" tint="-0.249977111117893"/>
  </sheetPr>
  <dimension ref="A1:P15"/>
  <sheetViews>
    <sheetView showGridLines="0" tabSelected="1" zoomScale="160" zoomScaleNormal="160" zoomScaleSheetLayoutView="70" workbookViewId="0">
      <pane xSplit="4" ySplit="2" topLeftCell="E9" activePane="bottomRight" state="frozen"/>
      <selection activeCell="G1155" sqref="G1155"/>
      <selection pane="topRight" activeCell="G1155" sqref="G1155"/>
      <selection pane="bottomLeft" activeCell="G1155" sqref="G1155"/>
      <selection pane="bottomRight" activeCell="E9" sqref="E9"/>
    </sheetView>
  </sheetViews>
  <sheetFormatPr baseColWidth="10" defaultColWidth="11.42578125" defaultRowHeight="18" x14ac:dyDescent="0.3"/>
  <cols>
    <col min="1" max="1" width="4" style="3" customWidth="1"/>
    <col min="2" max="2" width="4.85546875" style="1" customWidth="1"/>
    <col min="3" max="3" width="20" style="1" customWidth="1"/>
    <col min="4" max="4" width="20" style="1" hidden="1" customWidth="1"/>
    <col min="5" max="8" width="5.42578125" style="1" customWidth="1"/>
    <col min="9" max="9" width="28.5703125" style="2" customWidth="1"/>
    <col min="10" max="15" width="4.28515625" style="1" customWidth="1"/>
    <col min="16" max="16" width="34" style="1" customWidth="1"/>
    <col min="17" max="16384" width="11.42578125" style="1"/>
  </cols>
  <sheetData>
    <row r="1" spans="1:16" s="16" customFormat="1" ht="59.45" customHeight="1" x14ac:dyDescent="0.3">
      <c r="A1" s="20" t="s">
        <v>34</v>
      </c>
      <c r="B1" s="18" t="s">
        <v>33</v>
      </c>
      <c r="C1" s="19" t="s">
        <v>32</v>
      </c>
      <c r="D1" s="18" t="s">
        <v>31</v>
      </c>
      <c r="E1" s="19" t="s">
        <v>30</v>
      </c>
      <c r="F1" s="19" t="s">
        <v>29</v>
      </c>
      <c r="G1" s="18" t="s">
        <v>28</v>
      </c>
      <c r="H1" s="18" t="s">
        <v>28</v>
      </c>
      <c r="I1" s="19" t="s">
        <v>27</v>
      </c>
      <c r="J1" s="19" t="s">
        <v>26</v>
      </c>
      <c r="K1" s="19" t="s">
        <v>25</v>
      </c>
      <c r="L1" s="18" t="s">
        <v>24</v>
      </c>
      <c r="M1" s="18" t="s">
        <v>23</v>
      </c>
      <c r="N1" s="18" t="s">
        <v>22</v>
      </c>
      <c r="O1" s="18" t="s">
        <v>21</v>
      </c>
      <c r="P1" s="17" t="s">
        <v>20</v>
      </c>
    </row>
    <row r="2" spans="1:16" s="11" customFormat="1" x14ac:dyDescent="0.3">
      <c r="A2" s="15"/>
      <c r="B2" s="13"/>
      <c r="C2" s="13"/>
      <c r="D2" s="13"/>
      <c r="E2" s="13"/>
      <c r="F2" s="13"/>
      <c r="G2" s="13"/>
      <c r="H2" s="13"/>
      <c r="I2" s="14"/>
      <c r="J2" s="13"/>
      <c r="K2" s="13"/>
      <c r="L2" s="13"/>
      <c r="M2" s="13"/>
      <c r="N2" s="13"/>
      <c r="O2" s="13"/>
      <c r="P2" s="12"/>
    </row>
    <row r="3" spans="1:16" ht="64.150000000000006" customHeight="1" x14ac:dyDescent="0.3">
      <c r="A3" s="10">
        <v>1</v>
      </c>
      <c r="B3" s="6" t="s">
        <v>11</v>
      </c>
      <c r="C3" s="8" t="s">
        <v>19</v>
      </c>
      <c r="D3" s="8"/>
      <c r="E3" s="9">
        <v>3</v>
      </c>
      <c r="F3" s="9">
        <v>5</v>
      </c>
      <c r="G3" s="5" t="str">
        <f>IF(ISERROR(IF(AND(E3=2,F3=5),Tabla_01!$G$5,IF(AND(E3=1,F3=20),Tabla_01!$G$8,VLOOKUP(E3*F3/60,Tabla_01!$D$3:$H$11,4,FALSE)))),"",IF(AND(E3=2,F3=5),Tabla_01!$G$5,IF(AND(E3=1,F3=20),Tabla_01!$G$8,VLOOKUP(E3*F3/60,Tabla_01!$D$3:$H$11,4,FALSE))))</f>
        <v>Moderado 1</v>
      </c>
      <c r="H3" s="5" t="str">
        <f>IF(ISERROR(VLOOKUP(E3*F3/60,Tabla_01!$D$3:$H$11,2,FALSE)),"",VLOOKUP(E3*F3/60,Tabla_01!$D$3:$H$11,2,FALSE))</f>
        <v>Moderado</v>
      </c>
      <c r="I3" s="8" t="s">
        <v>82</v>
      </c>
      <c r="J3" s="7" t="s">
        <v>2</v>
      </c>
      <c r="K3" s="7" t="s">
        <v>2</v>
      </c>
      <c r="L3" s="6">
        <f t="shared" ref="L3:L15" si="0">IF(G3="","",IF(E3=1,1,IF(J3="si",E3-1,E3)))</f>
        <v>2</v>
      </c>
      <c r="M3" s="6">
        <f t="shared" ref="M3:M15" si="1">IF(G3="","",IF(F3=5,5,IF(K3="si",F3/2,F3)))</f>
        <v>5</v>
      </c>
      <c r="N3" s="5" t="str">
        <f>IF(ISERROR(IF(AND(L3=2,M3=5),Tabla_01!$G$5,IF(AND(L3=1,M3=20),Tabla_01!$G$8,VLOOKUP(L3*M3/60,Tabla_01!$D$3:$H$11,4,FALSE)))),"",IF(AND(L3=2,M3=5),Tabla_01!$G$5,IF(AND(L3=1,M3=20),Tabla_01!$G$8,VLOOKUP(L3*M3/60,Tabla_01!$D$3:$H$11,4,FALSE))))</f>
        <v>Tolerable 2</v>
      </c>
      <c r="O3" s="5" t="str">
        <f>IF(ISERROR(VLOOKUP(L3*M3/60,Tabla_01!$D$3:$H$11,2,FALSE)),"",VLOOKUP(L3*M3/60,Tabla_01!$D$3:$H$11,2,FALSE))</f>
        <v>Leve</v>
      </c>
      <c r="P3" s="4" t="s">
        <v>66</v>
      </c>
    </row>
    <row r="4" spans="1:16" ht="38.25" x14ac:dyDescent="0.3">
      <c r="A4" s="10">
        <f t="shared" ref="A4:A15" si="2">+A3+1</f>
        <v>2</v>
      </c>
      <c r="B4" s="6" t="s">
        <v>4</v>
      </c>
      <c r="C4" s="8" t="s">
        <v>18</v>
      </c>
      <c r="D4" s="8"/>
      <c r="E4" s="9">
        <v>2</v>
      </c>
      <c r="F4" s="9">
        <v>10</v>
      </c>
      <c r="G4" s="5" t="str">
        <f>IF(ISERROR(IF(AND(E4=2,F4=5),Tabla_01!$G$5,IF(AND(E4=1,F4=20),Tabla_01!$G$8,VLOOKUP(E4*F4/60,Tabla_01!$D$3:$H$11,4,FALSE)))),"",IF(AND(E4=2,F4=5),Tabla_01!$G$5,IF(AND(E4=1,F4=20),Tabla_01!$G$8,VLOOKUP(E4*F4/60,Tabla_01!$D$3:$H$11,4,FALSE))))</f>
        <v>Moderado 2</v>
      </c>
      <c r="H4" s="5" t="str">
        <f>IF(ISERROR(VLOOKUP(E4*F4/60,Tabla_01!$D$3:$H$11,2,FALSE)),"",VLOOKUP(E4*F4/60,Tabla_01!$D$3:$H$11,2,FALSE))</f>
        <v>Moderado</v>
      </c>
      <c r="I4" s="8" t="s">
        <v>67</v>
      </c>
      <c r="J4" s="7" t="s">
        <v>2</v>
      </c>
      <c r="K4" s="7" t="s">
        <v>2</v>
      </c>
      <c r="L4" s="6">
        <f t="shared" si="0"/>
        <v>1</v>
      </c>
      <c r="M4" s="6">
        <f t="shared" si="1"/>
        <v>5</v>
      </c>
      <c r="N4" s="5" t="str">
        <f>IF(ISERROR(IF(AND(L4=2,M4=5),Tabla_01!$G$5,IF(AND(L4=1,M4=20),Tabla_01!$G$8,VLOOKUP(L4*M4/60,Tabla_01!$D$3:$H$11,4,FALSE)))),"",IF(AND(L4=2,M4=5),Tabla_01!$G$5,IF(AND(L4=1,M4=20),Tabla_01!$G$8,VLOOKUP(L4*M4/60,Tabla_01!$D$3:$H$11,4,FALSE))))</f>
        <v>Aceptable</v>
      </c>
      <c r="O4" s="5" t="str">
        <f>IF(ISERROR(VLOOKUP(L4*M4/60,Tabla_01!$D$3:$H$11,2,FALSE)),"",VLOOKUP(L4*M4/60,Tabla_01!$D$3:$H$11,2,FALSE))</f>
        <v>Leve</v>
      </c>
      <c r="P4" s="4" t="s">
        <v>1</v>
      </c>
    </row>
    <row r="5" spans="1:16" ht="51" x14ac:dyDescent="0.3">
      <c r="A5" s="10">
        <f t="shared" si="2"/>
        <v>3</v>
      </c>
      <c r="B5" s="6" t="s">
        <v>4</v>
      </c>
      <c r="C5" s="8" t="s">
        <v>17</v>
      </c>
      <c r="D5" s="8"/>
      <c r="E5" s="9">
        <v>1</v>
      </c>
      <c r="F5" s="9">
        <v>20</v>
      </c>
      <c r="G5" s="5" t="str">
        <f>IF(ISERROR(IF(AND(E5=2,F5=5),Tabla_01!$G$5,IF(AND(E5=1,F5=20),Tabla_01!$G$8,VLOOKUP(E5*F5/60,Tabla_01!$D$3:$H$11,4,FALSE)))),"",IF(AND(E5=2,F5=5),Tabla_01!$G$5,IF(AND(E5=1,F5=20),Tabla_01!$G$8,VLOOKUP(E5*F5/60,Tabla_01!$D$3:$H$11,4,FALSE))))</f>
        <v>Moderado 3</v>
      </c>
      <c r="H5" s="5" t="str">
        <f>IF(ISERROR(VLOOKUP(E5*F5/60,Tabla_01!$D$3:$H$11,2,FALSE)),"",VLOOKUP(E5*F5/60,Tabla_01!$D$3:$H$11,2,FALSE))</f>
        <v>Moderado</v>
      </c>
      <c r="I5" s="8" t="s">
        <v>68</v>
      </c>
      <c r="J5" s="7" t="s">
        <v>2</v>
      </c>
      <c r="K5" s="7" t="s">
        <v>5</v>
      </c>
      <c r="L5" s="6">
        <f t="shared" si="0"/>
        <v>1</v>
      </c>
      <c r="M5" s="6">
        <f t="shared" si="1"/>
        <v>20</v>
      </c>
      <c r="N5" s="5" t="str">
        <f>IF(ISERROR(IF(AND(L5=2,M5=5),Tabla_01!$G$5,IF(AND(L5=1,M5=20),Tabla_01!$G$8,VLOOKUP(L5*M5/60,Tabla_01!$D$3:$H$11,4,FALSE)))),"",IF(AND(L5=2,M5=5),Tabla_01!$G$5,IF(AND(L5=1,M5=20),Tabla_01!$G$8,VLOOKUP(L5*M5/60,Tabla_01!$D$3:$H$11,4,FALSE))))</f>
        <v>Moderado 3</v>
      </c>
      <c r="O5" s="5" t="str">
        <f>IF(ISERROR(VLOOKUP(L5*M5/60,Tabla_01!$D$3:$H$11,2,FALSE)),"",VLOOKUP(L5*M5/60,Tabla_01!$D$3:$H$11,2,FALSE))</f>
        <v>Moderado</v>
      </c>
      <c r="P5" s="4" t="s">
        <v>70</v>
      </c>
    </row>
    <row r="6" spans="1:16" ht="63.75" x14ac:dyDescent="0.3">
      <c r="A6" s="10">
        <f t="shared" si="2"/>
        <v>4</v>
      </c>
      <c r="B6" s="6" t="s">
        <v>4</v>
      </c>
      <c r="C6" s="8" t="s">
        <v>16</v>
      </c>
      <c r="D6" s="8" t="s">
        <v>15</v>
      </c>
      <c r="E6" s="9">
        <v>1</v>
      </c>
      <c r="F6" s="9">
        <v>20</v>
      </c>
      <c r="G6" s="5" t="str">
        <f>IF(ISERROR(IF(AND(E6=2,F6=5),Tabla_01!$G$5,IF(AND(E6=1,F6=20),Tabla_01!$G$8,VLOOKUP(E6*F6/60,Tabla_01!$D$3:$H$11,4,FALSE)))),"",IF(AND(E6=2,F6=5),Tabla_01!$G$5,IF(AND(E6=1,F6=20),Tabla_01!$G$8,VLOOKUP(E6*F6/60,Tabla_01!$D$3:$H$11,4,FALSE))))</f>
        <v>Moderado 3</v>
      </c>
      <c r="H6" s="5" t="str">
        <f>IF(ISERROR(VLOOKUP(E6*F6/60,Tabla_01!$D$3:$H$11,2,FALSE)),"",VLOOKUP(E6*F6/60,Tabla_01!$D$3:$H$11,2,FALSE))</f>
        <v>Moderado</v>
      </c>
      <c r="I6" s="8" t="s">
        <v>71</v>
      </c>
      <c r="J6" s="7" t="s">
        <v>2</v>
      </c>
      <c r="K6" s="7" t="s">
        <v>2</v>
      </c>
      <c r="L6" s="6">
        <f t="shared" si="0"/>
        <v>1</v>
      </c>
      <c r="M6" s="6">
        <f t="shared" si="1"/>
        <v>10</v>
      </c>
      <c r="N6" s="5" t="str">
        <f>IF(ISERROR(IF(AND(L6=2,M6=5),Tabla_01!$G$5,IF(AND(L6=1,M6=20),Tabla_01!$G$8,VLOOKUP(L6*M6/60,Tabla_01!$D$3:$H$11,4,FALSE)))),"",IF(AND(L6=2,M6=5),Tabla_01!$G$5,IF(AND(L6=1,M6=20),Tabla_01!$G$8,VLOOKUP(L6*M6/60,Tabla_01!$D$3:$H$11,4,FALSE))))</f>
        <v>Tolerable 1</v>
      </c>
      <c r="O6" s="5" t="str">
        <f>IF(ISERROR(VLOOKUP(L6*M6/60,Tabla_01!$D$3:$H$11,2,FALSE)),"",VLOOKUP(L6*M6/60,Tabla_01!$D$3:$H$11,2,FALSE))</f>
        <v>Leve</v>
      </c>
      <c r="P6" s="4" t="s">
        <v>1</v>
      </c>
    </row>
    <row r="7" spans="1:16" ht="102" x14ac:dyDescent="0.3">
      <c r="A7" s="10">
        <f t="shared" si="2"/>
        <v>5</v>
      </c>
      <c r="B7" s="6" t="s">
        <v>4</v>
      </c>
      <c r="C7" s="8" t="s">
        <v>14</v>
      </c>
      <c r="D7" s="8"/>
      <c r="E7" s="9">
        <v>1</v>
      </c>
      <c r="F7" s="9">
        <v>10</v>
      </c>
      <c r="G7" s="5" t="str">
        <f>IF(ISERROR(IF(AND(E7=2,F7=5),Tabla_01!$G$5,IF(AND(E7=1,F7=20),Tabla_01!$G$8,VLOOKUP(E7*F7/60,Tabla_01!$D$3:$H$11,4,FALSE)))),"",IF(AND(E7=2,F7=5),Tabla_01!$G$5,IF(AND(E7=1,F7=20),Tabla_01!$G$8,VLOOKUP(E7*F7/60,Tabla_01!$D$3:$H$11,4,FALSE))))</f>
        <v>Tolerable 1</v>
      </c>
      <c r="H7" s="5" t="str">
        <f>IF(ISERROR(VLOOKUP(E7*F7/60,Tabla_01!$D$3:$H$11,2,FALSE)),"",VLOOKUP(E7*F7/60,Tabla_01!$D$3:$H$11,2,FALSE))</f>
        <v>Leve</v>
      </c>
      <c r="I7" s="8" t="s">
        <v>72</v>
      </c>
      <c r="J7" s="7" t="s">
        <v>2</v>
      </c>
      <c r="K7" s="7" t="s">
        <v>2</v>
      </c>
      <c r="L7" s="6">
        <f t="shared" si="0"/>
        <v>1</v>
      </c>
      <c r="M7" s="6">
        <f t="shared" si="1"/>
        <v>5</v>
      </c>
      <c r="N7" s="5" t="str">
        <f>IF(ISERROR(IF(AND(L7=2,M7=5),Tabla_01!$G$5,IF(AND(L7=1,M7=20),Tabla_01!$G$8,VLOOKUP(L7*M7/60,Tabla_01!$D$3:$H$11,4,FALSE)))),"",IF(AND(L7=2,M7=5),Tabla_01!$G$5,IF(AND(L7=1,M7=20),Tabla_01!$G$8,VLOOKUP(L7*M7/60,Tabla_01!$D$3:$H$11,4,FALSE))))</f>
        <v>Aceptable</v>
      </c>
      <c r="O7" s="5" t="str">
        <f>IF(ISERROR(VLOOKUP(L7*M7/60,Tabla_01!$D$3:$H$11,2,FALSE)),"",VLOOKUP(L7*M7/60,Tabla_01!$D$3:$H$11,2,FALSE))</f>
        <v>Leve</v>
      </c>
      <c r="P7" s="4" t="s">
        <v>69</v>
      </c>
    </row>
    <row r="8" spans="1:16" ht="41.45" customHeight="1" x14ac:dyDescent="0.3">
      <c r="A8" s="10">
        <f t="shared" si="2"/>
        <v>6</v>
      </c>
      <c r="B8" s="6" t="s">
        <v>0</v>
      </c>
      <c r="C8" s="8" t="s">
        <v>13</v>
      </c>
      <c r="D8" s="8"/>
      <c r="E8" s="9">
        <v>1</v>
      </c>
      <c r="F8" s="9">
        <v>20</v>
      </c>
      <c r="G8" s="5" t="str">
        <f>IF(ISERROR(IF(AND(E8=2,F8=5),Tabla_01!$G$5,IF(AND(E8=1,F8=20),Tabla_01!$G$8,VLOOKUP(E8*F8/60,Tabla_01!$D$3:$H$11,4,FALSE)))),"",IF(AND(E8=2,F8=5),Tabla_01!$G$5,IF(AND(E8=1,F8=20),Tabla_01!$G$8,VLOOKUP(E8*F8/60,Tabla_01!$D$3:$H$11,4,FALSE))))</f>
        <v>Moderado 3</v>
      </c>
      <c r="H8" s="5" t="str">
        <f>IF(ISERROR(VLOOKUP(E8*F8/60,Tabla_01!$D$3:$H$11,2,FALSE)),"",VLOOKUP(E8*F8/60,Tabla_01!$D$3:$H$11,2,FALSE))</f>
        <v>Moderado</v>
      </c>
      <c r="I8" s="8" t="s">
        <v>73</v>
      </c>
      <c r="J8" s="7" t="s">
        <v>2</v>
      </c>
      <c r="K8" s="7" t="s">
        <v>2</v>
      </c>
      <c r="L8" s="6">
        <f t="shared" si="0"/>
        <v>1</v>
      </c>
      <c r="M8" s="6">
        <f t="shared" si="1"/>
        <v>10</v>
      </c>
      <c r="N8" s="5" t="str">
        <f>IF(ISERROR(IF(AND(L8=2,M8=5),Tabla_01!$G$5,IF(AND(L8=1,M8=20),Tabla_01!$G$8,VLOOKUP(L8*M8/60,Tabla_01!$D$3:$H$11,4,FALSE)))),"",IF(AND(L8=2,M8=5),Tabla_01!$G$5,IF(AND(L8=1,M8=20),Tabla_01!$G$8,VLOOKUP(L8*M8/60,Tabla_01!$D$3:$H$11,4,FALSE))))</f>
        <v>Tolerable 1</v>
      </c>
      <c r="O8" s="5" t="str">
        <f>IF(ISERROR(VLOOKUP(L8*M8/60,Tabla_01!$D$3:$H$11,2,FALSE)),"",VLOOKUP(L8*M8/60,Tabla_01!$D$3:$H$11,2,FALSE))</f>
        <v>Leve</v>
      </c>
      <c r="P8" s="4" t="str">
        <f>+P6</f>
        <v>No se requiere</v>
      </c>
    </row>
    <row r="9" spans="1:16" ht="51" x14ac:dyDescent="0.3">
      <c r="A9" s="10">
        <f t="shared" si="2"/>
        <v>7</v>
      </c>
      <c r="B9" s="6" t="s">
        <v>0</v>
      </c>
      <c r="C9" s="8" t="s">
        <v>12</v>
      </c>
      <c r="D9" s="8"/>
      <c r="E9" s="9">
        <v>3</v>
      </c>
      <c r="F9" s="9">
        <v>20</v>
      </c>
      <c r="G9" s="5" t="str">
        <f>IF(ISERROR(IF(AND(E9=2,F9=5),Tabla_01!$G$5,IF(AND(E9=1,F9=20),Tabla_01!$G$8,VLOOKUP(E9*F9/60,Tabla_01!$D$3:$H$11,4,FALSE)))),"",IF(AND(E9=2,F9=5),Tabla_01!$G$5,IF(AND(E9=1,F9=20),Tabla_01!$G$8,VLOOKUP(E9*F9/60,Tabla_01!$D$3:$H$11,4,FALSE))))</f>
        <v>Inaceptable</v>
      </c>
      <c r="H9" s="5" t="str">
        <f>IF(ISERROR(VLOOKUP(E9*F9/60,Tabla_01!$D$3:$H$11,2,FALSE)),"",VLOOKUP(E9*F9/60,Tabla_01!$D$3:$H$11,2,FALSE))</f>
        <v>Grave</v>
      </c>
      <c r="I9" s="8" t="s">
        <v>75</v>
      </c>
      <c r="J9" s="7" t="s">
        <v>2</v>
      </c>
      <c r="K9" s="7" t="s">
        <v>2</v>
      </c>
      <c r="L9" s="6">
        <f t="shared" si="0"/>
        <v>2</v>
      </c>
      <c r="M9" s="6">
        <f t="shared" si="1"/>
        <v>10</v>
      </c>
      <c r="N9" s="5" t="str">
        <f>IF(ISERROR(IF(AND(L9=2,M9=5),Tabla_01!$G$5,IF(AND(L9=1,M9=20),Tabla_01!$G$8,VLOOKUP(L9*M9/60,Tabla_01!$D$3:$H$11,4,FALSE)))),"",IF(AND(L9=2,M9=5),Tabla_01!$G$5,IF(AND(L9=1,M9=20),Tabla_01!$G$8,VLOOKUP(L9*M9/60,Tabla_01!$D$3:$H$11,4,FALSE))))</f>
        <v>Moderado 2</v>
      </c>
      <c r="O9" s="5" t="str">
        <f>IF(ISERROR(VLOOKUP(L9*M9/60,Tabla_01!$D$3:$H$11,2,FALSE)),"",VLOOKUP(L9*M9/60,Tabla_01!$D$3:$H$11,2,FALSE))</f>
        <v>Moderado</v>
      </c>
      <c r="P9" s="4" t="s">
        <v>74</v>
      </c>
    </row>
    <row r="10" spans="1:16" ht="60.6" customHeight="1" x14ac:dyDescent="0.3">
      <c r="A10" s="10">
        <f t="shared" si="2"/>
        <v>8</v>
      </c>
      <c r="B10" s="6" t="s">
        <v>11</v>
      </c>
      <c r="C10" s="8" t="s">
        <v>10</v>
      </c>
      <c r="D10" s="8"/>
      <c r="E10" s="9">
        <v>2</v>
      </c>
      <c r="F10" s="9">
        <v>20</v>
      </c>
      <c r="G10" s="5" t="str">
        <f>IF(ISERROR(IF(AND(E10=2,F10=5),Tabla_01!$G$5,IF(AND(E10=1,F10=20),Tabla_01!$G$8,VLOOKUP(E10*F10/60,Tabla_01!$D$3:$H$11,4,FALSE)))),"",IF(AND(E10=2,F10=5),Tabla_01!$G$5,IF(AND(E10=1,F10=20),Tabla_01!$G$8,VLOOKUP(E10*F10/60,Tabla_01!$D$3:$H$11,4,FALSE))))</f>
        <v>Importante 2</v>
      </c>
      <c r="H10" s="5" t="str">
        <f>IF(ISERROR(VLOOKUP(E10*F10/60,Tabla_01!$D$3:$H$11,2,FALSE)),"",VLOOKUP(E10*F10/60,Tabla_01!$D$3:$H$11,2,FALSE))</f>
        <v>Grave</v>
      </c>
      <c r="I10" s="8" t="s">
        <v>83</v>
      </c>
      <c r="J10" s="7" t="s">
        <v>2</v>
      </c>
      <c r="K10" s="7" t="s">
        <v>2</v>
      </c>
      <c r="L10" s="6">
        <f t="shared" si="0"/>
        <v>1</v>
      </c>
      <c r="M10" s="6">
        <f t="shared" si="1"/>
        <v>10</v>
      </c>
      <c r="N10" s="5" t="str">
        <f>IF(ISERROR(IF(AND(L10=2,M10=5),Tabla_01!$G$5,IF(AND(L10=1,M10=20),Tabla_01!$G$8,VLOOKUP(L10*M10/60,Tabla_01!$D$3:$H$11,4,FALSE)))),"",IF(AND(L10=2,M10=5),Tabla_01!$G$5,IF(AND(L10=1,M10=20),Tabla_01!$G$8,VLOOKUP(L10*M10/60,Tabla_01!$D$3:$H$11,4,FALSE))))</f>
        <v>Tolerable 1</v>
      </c>
      <c r="O10" s="5" t="str">
        <f>IF(ISERROR(VLOOKUP(L10*M10/60,Tabla_01!$D$3:$H$11,2,FALSE)),"",VLOOKUP(L10*M10/60,Tabla_01!$D$3:$H$11,2,FALSE))</f>
        <v>Leve</v>
      </c>
      <c r="P10" s="4" t="s">
        <v>84</v>
      </c>
    </row>
    <row r="11" spans="1:16" ht="38.25" x14ac:dyDescent="0.3">
      <c r="A11" s="10">
        <f t="shared" si="2"/>
        <v>9</v>
      </c>
      <c r="B11" s="6" t="s">
        <v>4</v>
      </c>
      <c r="C11" s="8" t="s">
        <v>9</v>
      </c>
      <c r="D11" s="8"/>
      <c r="E11" s="9">
        <v>1</v>
      </c>
      <c r="F11" s="9">
        <v>5</v>
      </c>
      <c r="G11" s="5" t="str">
        <f>IF(ISERROR(IF(AND(E11=2,F11=5),Tabla_01!$G$5,IF(AND(E11=1,F11=20),Tabla_01!$G$8,VLOOKUP(E11*F11/60,Tabla_01!$D$3:$H$11,4,FALSE)))),"",IF(AND(E11=2,F11=5),Tabla_01!$G$5,IF(AND(E11=1,F11=20),Tabla_01!$G$8,VLOOKUP(E11*F11/60,Tabla_01!$D$3:$H$11,4,FALSE))))</f>
        <v>Aceptable</v>
      </c>
      <c r="H11" s="5" t="str">
        <f>IF(ISERROR(VLOOKUP(E11*F11/60,Tabla_01!$D$3:$H$11,2,FALSE)),"",VLOOKUP(E11*F11/60,Tabla_01!$D$3:$H$11,2,FALSE))</f>
        <v>Leve</v>
      </c>
      <c r="I11" s="8" t="s">
        <v>76</v>
      </c>
      <c r="J11" s="7" t="s">
        <v>2</v>
      </c>
      <c r="K11" s="7" t="s">
        <v>2</v>
      </c>
      <c r="L11" s="6">
        <f t="shared" si="0"/>
        <v>1</v>
      </c>
      <c r="M11" s="6">
        <f t="shared" si="1"/>
        <v>5</v>
      </c>
      <c r="N11" s="5" t="str">
        <f>IF(ISERROR(IF(AND(L11=2,M11=5),Tabla_01!$G$5,IF(AND(L11=1,M11=20),Tabla_01!$G$8,VLOOKUP(L11*M11/60,Tabla_01!$D$3:$H$11,4,FALSE)))),"",IF(AND(L11=2,M11=5),Tabla_01!$G$5,IF(AND(L11=1,M11=20),Tabla_01!$G$8,VLOOKUP(L11*M11/60,Tabla_01!$D$3:$H$11,4,FALSE))))</f>
        <v>Aceptable</v>
      </c>
      <c r="O11" s="5" t="str">
        <f>IF(ISERROR(VLOOKUP(L11*M11/60,Tabla_01!$D$3:$H$11,2,FALSE)),"",VLOOKUP(L11*M11/60,Tabla_01!$D$3:$H$11,2,FALSE))</f>
        <v>Leve</v>
      </c>
      <c r="P11" s="4" t="s">
        <v>1</v>
      </c>
    </row>
    <row r="12" spans="1:16" ht="90" customHeight="1" x14ac:dyDescent="0.3">
      <c r="A12" s="10">
        <f t="shared" si="2"/>
        <v>10</v>
      </c>
      <c r="B12" s="6" t="s">
        <v>0</v>
      </c>
      <c r="C12" s="8" t="s">
        <v>8</v>
      </c>
      <c r="D12" s="8"/>
      <c r="E12" s="9">
        <v>2</v>
      </c>
      <c r="F12" s="9">
        <v>10</v>
      </c>
      <c r="G12" s="5" t="str">
        <f>IF(ISERROR(IF(AND(E12=2,F12=5),Tabla_01!$G$5,IF(AND(E12=1,F12=20),Tabla_01!$G$8,VLOOKUP(E12*F12/60,Tabla_01!$D$3:$H$11,4,FALSE)))),"",IF(AND(E12=2,F12=5),Tabla_01!$G$5,IF(AND(E12=1,F12=20),Tabla_01!$G$8,VLOOKUP(E12*F12/60,Tabla_01!$D$3:$H$11,4,FALSE))))</f>
        <v>Moderado 2</v>
      </c>
      <c r="H12" s="5" t="str">
        <f>IF(ISERROR(VLOOKUP(E12*F12/60,Tabla_01!$D$3:$H$11,2,FALSE)),"",VLOOKUP(E12*F12/60,Tabla_01!$D$3:$H$11,2,FALSE))</f>
        <v>Moderado</v>
      </c>
      <c r="I12" s="8" t="s">
        <v>77</v>
      </c>
      <c r="J12" s="7" t="s">
        <v>2</v>
      </c>
      <c r="K12" s="7" t="s">
        <v>2</v>
      </c>
      <c r="L12" s="6">
        <f t="shared" si="0"/>
        <v>1</v>
      </c>
      <c r="M12" s="6">
        <f t="shared" si="1"/>
        <v>5</v>
      </c>
      <c r="N12" s="5" t="str">
        <f>IF(ISERROR(IF(AND(L12=2,M12=5),Tabla_01!$G$5,IF(AND(L12=1,M12=20),Tabla_01!$G$8,VLOOKUP(L12*M12/60,Tabla_01!$D$3:$H$11,4,FALSE)))),"",IF(AND(L12=2,M12=5),Tabla_01!$G$5,IF(AND(L12=1,M12=20),Tabla_01!$G$8,VLOOKUP(L12*M12/60,Tabla_01!$D$3:$H$11,4,FALSE))))</f>
        <v>Aceptable</v>
      </c>
      <c r="O12" s="5" t="str">
        <f>IF(ISERROR(VLOOKUP(L12*M12/60,Tabla_01!$D$3:$H$11,2,FALSE)),"",VLOOKUP(L12*M12/60,Tabla_01!$D$3:$H$11,2,FALSE))</f>
        <v>Leve</v>
      </c>
      <c r="P12" s="4" t="s">
        <v>1</v>
      </c>
    </row>
    <row r="13" spans="1:16" ht="63.75" x14ac:dyDescent="0.3">
      <c r="A13" s="10">
        <f t="shared" si="2"/>
        <v>11</v>
      </c>
      <c r="B13" s="6" t="s">
        <v>4</v>
      </c>
      <c r="C13" s="8" t="s">
        <v>7</v>
      </c>
      <c r="D13" s="8"/>
      <c r="E13" s="9">
        <v>1</v>
      </c>
      <c r="F13" s="9">
        <v>10</v>
      </c>
      <c r="G13" s="5" t="str">
        <f>IF(ISERROR(IF(AND(E13=2,F13=5),Tabla_01!$G$5,IF(AND(E13=1,F13=20),Tabla_01!$G$8,VLOOKUP(E13*F13/60,Tabla_01!$D$3:$H$11,4,FALSE)))),"",IF(AND(E13=2,F13=5),Tabla_01!$G$5,IF(AND(E13=1,F13=20),Tabla_01!$G$8,VLOOKUP(E13*F13/60,Tabla_01!$D$3:$H$11,4,FALSE))))</f>
        <v>Tolerable 1</v>
      </c>
      <c r="H13" s="5" t="str">
        <f>IF(ISERROR(VLOOKUP(E13*F13/60,Tabla_01!$D$3:$H$11,2,FALSE)),"",VLOOKUP(E13*F13/60,Tabla_01!$D$3:$H$11,2,FALSE))</f>
        <v>Leve</v>
      </c>
      <c r="I13" s="8" t="s">
        <v>78</v>
      </c>
      <c r="J13" s="7" t="s">
        <v>2</v>
      </c>
      <c r="K13" s="7" t="s">
        <v>2</v>
      </c>
      <c r="L13" s="6">
        <f t="shared" si="0"/>
        <v>1</v>
      </c>
      <c r="M13" s="6">
        <f t="shared" si="1"/>
        <v>5</v>
      </c>
      <c r="N13" s="5" t="str">
        <f>IF(ISERROR(IF(AND(L13=2,M13=5),Tabla_01!$G$5,IF(AND(L13=1,M13=20),Tabla_01!$G$8,VLOOKUP(L13*M13/60,Tabla_01!$D$3:$H$11,4,FALSE)))),"",IF(AND(L13=2,M13=5),Tabla_01!$G$5,IF(AND(L13=1,M13=20),Tabla_01!$G$8,VLOOKUP(L13*M13/60,Tabla_01!$D$3:$H$11,4,FALSE))))</f>
        <v>Aceptable</v>
      </c>
      <c r="O13" s="5" t="str">
        <f>IF(ISERROR(VLOOKUP(L13*M13/60,Tabla_01!$D$3:$H$11,2,FALSE)),"",VLOOKUP(L13*M13/60,Tabla_01!$D$3:$H$11,2,FALSE))</f>
        <v>Leve</v>
      </c>
      <c r="P13" s="4" t="s">
        <v>1</v>
      </c>
    </row>
    <row r="14" spans="1:16" ht="89.25" x14ac:dyDescent="0.3">
      <c r="A14" s="10">
        <f t="shared" si="2"/>
        <v>12</v>
      </c>
      <c r="B14" s="6" t="s">
        <v>4</v>
      </c>
      <c r="C14" s="8" t="s">
        <v>6</v>
      </c>
      <c r="D14" s="8"/>
      <c r="E14" s="9">
        <v>1</v>
      </c>
      <c r="F14" s="9">
        <v>20</v>
      </c>
      <c r="G14" s="5" t="str">
        <f>IF(ISERROR(IF(AND(E14=2,F14=5),Tabla_01!$G$5,IF(AND(E14=1,F14=20),Tabla_01!$G$8,VLOOKUP(E14*F14/60,Tabla_01!$D$3:$H$11,4,FALSE)))),"",IF(AND(E14=2,F14=5),Tabla_01!$G$5,IF(AND(E14=1,F14=20),Tabla_01!$G$8,VLOOKUP(E14*F14/60,Tabla_01!$D$3:$H$11,4,FALSE))))</f>
        <v>Moderado 3</v>
      </c>
      <c r="H14" s="5" t="str">
        <f>IF(ISERROR(VLOOKUP(E14*F14/60,Tabla_01!$D$3:$H$11,2,FALSE)),"",VLOOKUP(E14*F14/60,Tabla_01!$D$3:$H$11,2,FALSE))</f>
        <v>Moderado</v>
      </c>
      <c r="I14" s="8" t="s">
        <v>79</v>
      </c>
      <c r="J14" s="7" t="s">
        <v>2</v>
      </c>
      <c r="K14" s="7" t="s">
        <v>5</v>
      </c>
      <c r="L14" s="6">
        <f t="shared" si="0"/>
        <v>1</v>
      </c>
      <c r="M14" s="6">
        <f t="shared" si="1"/>
        <v>20</v>
      </c>
      <c r="N14" s="5" t="str">
        <f>IF(ISERROR(IF(AND(L14=2,M14=5),Tabla_01!$G$5,IF(AND(L14=1,M14=20),Tabla_01!$G$8,VLOOKUP(L14*M14/60,Tabla_01!$D$3:$H$11,4,FALSE)))),"",IF(AND(L14=2,M14=5),Tabla_01!$G$5,IF(AND(L14=1,M14=20),Tabla_01!$G$8,VLOOKUP(L14*M14/60,Tabla_01!$D$3:$H$11,4,FALSE))))</f>
        <v>Moderado 3</v>
      </c>
      <c r="O14" s="5" t="str">
        <f>IF(ISERROR(VLOOKUP(L14*M14/60,Tabla_01!$D$3:$H$11,2,FALSE)),"",VLOOKUP(L14*M14/60,Tabla_01!$D$3:$H$11,2,FALSE))</f>
        <v>Moderado</v>
      </c>
      <c r="P14" s="4" t="s">
        <v>80</v>
      </c>
    </row>
    <row r="15" spans="1:16" ht="89.25" x14ac:dyDescent="0.3">
      <c r="A15" s="10">
        <f t="shared" si="2"/>
        <v>13</v>
      </c>
      <c r="B15" s="6" t="s">
        <v>4</v>
      </c>
      <c r="C15" s="8" t="s">
        <v>3</v>
      </c>
      <c r="D15" s="8"/>
      <c r="E15" s="9">
        <v>2</v>
      </c>
      <c r="F15" s="9">
        <v>10</v>
      </c>
      <c r="G15" s="5" t="str">
        <f>IF(ISERROR(IF(AND(E15=2,F15=5),Tabla_01!$G$5,IF(AND(E15=1,F15=20),Tabla_01!$G$8,VLOOKUP(E15*F15/60,Tabla_01!$D$3:$H$11,4,FALSE)))),"",IF(AND(E15=2,F15=5),Tabla_01!$G$5,IF(AND(E15=1,F15=20),Tabla_01!$G$8,VLOOKUP(E15*F15/60,Tabla_01!$D$3:$H$11,4,FALSE))))</f>
        <v>Moderado 2</v>
      </c>
      <c r="H15" s="5" t="str">
        <f>IF(ISERROR(VLOOKUP(E15*F15/60,Tabla_01!$D$3:$H$11,2,FALSE)),"",VLOOKUP(E15*F15/60,Tabla_01!$D$3:$H$11,2,FALSE))</f>
        <v>Moderado</v>
      </c>
      <c r="I15" s="8" t="s">
        <v>81</v>
      </c>
      <c r="J15" s="7" t="s">
        <v>5</v>
      </c>
      <c r="K15" s="7" t="s">
        <v>2</v>
      </c>
      <c r="L15" s="6">
        <f t="shared" si="0"/>
        <v>2</v>
      </c>
      <c r="M15" s="6">
        <f t="shared" si="1"/>
        <v>5</v>
      </c>
      <c r="N15" s="5" t="str">
        <f>IF(ISERROR(IF(AND(L15=2,M15=5),Tabla_01!$G$5,IF(AND(L15=1,M15=20),Tabla_01!$G$8,VLOOKUP(L15*M15/60,Tabla_01!$D$3:$H$11,4,FALSE)))),"",IF(AND(L15=2,M15=5),Tabla_01!$G$5,IF(AND(L15=1,M15=20),Tabla_01!$G$8,VLOOKUP(L15*M15/60,Tabla_01!$D$3:$H$11,4,FALSE))))</f>
        <v>Tolerable 2</v>
      </c>
      <c r="O15" s="5" t="str">
        <f>IF(ISERROR(VLOOKUP(L15*M15/60,Tabla_01!$D$3:$H$11,2,FALSE)),"",VLOOKUP(L15*M15/60,Tabla_01!$D$3:$H$11,2,FALSE))</f>
        <v>Leve</v>
      </c>
      <c r="P15" s="4" t="s">
        <v>1</v>
      </c>
    </row>
  </sheetData>
  <conditionalFormatting sqref="A3:I3 E11:I11 A6 H6:I6 H10 C6:F6 A8:A13 B12:I12">
    <cfRule type="expression" dxfId="215" priority="202" stopIfTrue="1">
      <formula>$H3="Leve"</formula>
    </cfRule>
    <cfRule type="expression" dxfId="214" priority="203" stopIfTrue="1">
      <formula>$H3="Moderado"</formula>
    </cfRule>
    <cfRule type="expression" dxfId="213" priority="204" stopIfTrue="1">
      <formula>$H3="Grave"</formula>
    </cfRule>
  </conditionalFormatting>
  <conditionalFormatting sqref="J3:P3 J6:P6 J12:P12">
    <cfRule type="expression" dxfId="212" priority="199" stopIfTrue="1">
      <formula>$O3="Leve"</formula>
    </cfRule>
    <cfRule type="expression" dxfId="211" priority="200" stopIfTrue="1">
      <formula>$O3="Moderado"</formula>
    </cfRule>
    <cfRule type="expression" dxfId="210" priority="201" stopIfTrue="1">
      <formula>$O3="Grave"</formula>
    </cfRule>
  </conditionalFormatting>
  <conditionalFormatting sqref="D11">
    <cfRule type="expression" dxfId="209" priority="190" stopIfTrue="1">
      <formula>$H11="Leve"</formula>
    </cfRule>
    <cfRule type="expression" dxfId="208" priority="191" stopIfTrue="1">
      <formula>$H11="Moderado"</formula>
    </cfRule>
    <cfRule type="expression" dxfId="207" priority="192" stopIfTrue="1">
      <formula>$H11="Grave"</formula>
    </cfRule>
  </conditionalFormatting>
  <conditionalFormatting sqref="J11:P11">
    <cfRule type="expression" dxfId="206" priority="196" stopIfTrue="1">
      <formula>$O11="Leve"</formula>
    </cfRule>
    <cfRule type="expression" dxfId="205" priority="197" stopIfTrue="1">
      <formula>$O11="Moderado"</formula>
    </cfRule>
    <cfRule type="expression" dxfId="204" priority="198" stopIfTrue="1">
      <formula>$O11="Grave"</formula>
    </cfRule>
  </conditionalFormatting>
  <conditionalFormatting sqref="D11">
    <cfRule type="expression" dxfId="203" priority="193" stopIfTrue="1">
      <formula>$H11="Leve"</formula>
    </cfRule>
    <cfRule type="expression" dxfId="202" priority="194" stopIfTrue="1">
      <formula>$H11="Moderado"</formula>
    </cfRule>
    <cfRule type="expression" dxfId="201" priority="195" stopIfTrue="1">
      <formula>$H11="Grave"</formula>
    </cfRule>
  </conditionalFormatting>
  <conditionalFormatting sqref="C3:D3">
    <cfRule type="expression" dxfId="200" priority="205" stopIfTrue="1">
      <formula>#REF!="Leve"</formula>
    </cfRule>
    <cfRule type="expression" dxfId="199" priority="206" stopIfTrue="1">
      <formula>#REF!="Moderado"</formula>
    </cfRule>
    <cfRule type="expression" dxfId="198" priority="207" stopIfTrue="1">
      <formula>#REF!="Grave"</formula>
    </cfRule>
  </conditionalFormatting>
  <conditionalFormatting sqref="C6:D6">
    <cfRule type="expression" dxfId="197" priority="208" stopIfTrue="1">
      <formula>#REF!="Leve"</formula>
    </cfRule>
    <cfRule type="expression" dxfId="196" priority="209" stopIfTrue="1">
      <formula>#REF!="Moderado"</formula>
    </cfRule>
    <cfRule type="expression" dxfId="195" priority="210" stopIfTrue="1">
      <formula>#REF!="Grave"</formula>
    </cfRule>
  </conditionalFormatting>
  <conditionalFormatting sqref="A7 C7:I7">
    <cfRule type="expression" dxfId="194" priority="184" stopIfTrue="1">
      <formula>$H7="Leve"</formula>
    </cfRule>
    <cfRule type="expression" dxfId="193" priority="185" stopIfTrue="1">
      <formula>$H7="Moderado"</formula>
    </cfRule>
    <cfRule type="expression" dxfId="192" priority="186" stopIfTrue="1">
      <formula>$H7="Grave"</formula>
    </cfRule>
  </conditionalFormatting>
  <conditionalFormatting sqref="J7:P7">
    <cfRule type="expression" dxfId="191" priority="181" stopIfTrue="1">
      <formula>$O7="Leve"</formula>
    </cfRule>
    <cfRule type="expression" dxfId="190" priority="182" stopIfTrue="1">
      <formula>$O7="Moderado"</formula>
    </cfRule>
    <cfRule type="expression" dxfId="189" priority="183" stopIfTrue="1">
      <formula>$O7="Grave"</formula>
    </cfRule>
  </conditionalFormatting>
  <conditionalFormatting sqref="C10">
    <cfRule type="expression" dxfId="188" priority="151" stopIfTrue="1">
      <formula>$H10="Leve"</formula>
    </cfRule>
    <cfRule type="expression" dxfId="187" priority="152" stopIfTrue="1">
      <formula>$H10="Moderado"</formula>
    </cfRule>
    <cfRule type="expression" dxfId="186" priority="153" stopIfTrue="1">
      <formula>$H10="Grave"</formula>
    </cfRule>
  </conditionalFormatting>
  <conditionalFormatting sqref="J8:P8">
    <cfRule type="expression" dxfId="185" priority="163" stopIfTrue="1">
      <formula>$O8="Leve"</formula>
    </cfRule>
    <cfRule type="expression" dxfId="184" priority="164" stopIfTrue="1">
      <formula>$O8="Moderado"</formula>
    </cfRule>
    <cfRule type="expression" dxfId="183" priority="165" stopIfTrue="1">
      <formula>$O8="Grave"</formula>
    </cfRule>
  </conditionalFormatting>
  <conditionalFormatting sqref="C7:D7">
    <cfRule type="expression" dxfId="182" priority="187" stopIfTrue="1">
      <formula>#REF!="Leve"</formula>
    </cfRule>
    <cfRule type="expression" dxfId="181" priority="188" stopIfTrue="1">
      <formula>#REF!="Moderado"</formula>
    </cfRule>
    <cfRule type="expression" dxfId="180" priority="189" stopIfTrue="1">
      <formula>#REF!="Grave"</formula>
    </cfRule>
  </conditionalFormatting>
  <conditionalFormatting sqref="C8">
    <cfRule type="expression" dxfId="179" priority="157" stopIfTrue="1">
      <formula>$H8="Leve"</formula>
    </cfRule>
    <cfRule type="expression" dxfId="178" priority="158" stopIfTrue="1">
      <formula>$H8="Moderado"</formula>
    </cfRule>
    <cfRule type="expression" dxfId="177" priority="159" stopIfTrue="1">
      <formula>$H8="Grave"</formula>
    </cfRule>
  </conditionalFormatting>
  <conditionalFormatting sqref="D10:F10">
    <cfRule type="expression" dxfId="176" priority="175" stopIfTrue="1">
      <formula>$H10="Leve"</formula>
    </cfRule>
    <cfRule type="expression" dxfId="175" priority="176" stopIfTrue="1">
      <formula>$H10="Moderado"</formula>
    </cfRule>
    <cfRule type="expression" dxfId="174" priority="177" stopIfTrue="1">
      <formula>$H10="Grave"</formula>
    </cfRule>
  </conditionalFormatting>
  <conditionalFormatting sqref="J10:P10">
    <cfRule type="expression" dxfId="173" priority="172" stopIfTrue="1">
      <formula>$O10="Leve"</formula>
    </cfRule>
    <cfRule type="expression" dxfId="172" priority="173" stopIfTrue="1">
      <formula>$O10="Moderado"</formula>
    </cfRule>
    <cfRule type="expression" dxfId="171" priority="174" stopIfTrue="1">
      <formula>$O10="Grave"</formula>
    </cfRule>
  </conditionalFormatting>
  <conditionalFormatting sqref="D10">
    <cfRule type="expression" dxfId="170" priority="178" stopIfTrue="1">
      <formula>#REF!="Leve"</formula>
    </cfRule>
    <cfRule type="expression" dxfId="169" priority="179" stopIfTrue="1">
      <formula>#REF!="Moderado"</formula>
    </cfRule>
    <cfRule type="expression" dxfId="168" priority="180" stopIfTrue="1">
      <formula>#REF!="Grave"</formula>
    </cfRule>
  </conditionalFormatting>
  <conditionalFormatting sqref="D8:I8">
    <cfRule type="expression" dxfId="167" priority="166" stopIfTrue="1">
      <formula>$H8="Leve"</formula>
    </cfRule>
    <cfRule type="expression" dxfId="166" priority="167" stopIfTrue="1">
      <formula>$H8="Moderado"</formula>
    </cfRule>
    <cfRule type="expression" dxfId="165" priority="168" stopIfTrue="1">
      <formula>$H8="Grave"</formula>
    </cfRule>
  </conditionalFormatting>
  <conditionalFormatting sqref="D8">
    <cfRule type="expression" dxfId="164" priority="169" stopIfTrue="1">
      <formula>#REF!="Leve"</formula>
    </cfRule>
    <cfRule type="expression" dxfId="163" priority="170" stopIfTrue="1">
      <formula>#REF!="Moderado"</formula>
    </cfRule>
    <cfRule type="expression" dxfId="162" priority="171" stopIfTrue="1">
      <formula>#REF!="Grave"</formula>
    </cfRule>
  </conditionalFormatting>
  <conditionalFormatting sqref="C8">
    <cfRule type="expression" dxfId="161" priority="160" stopIfTrue="1">
      <formula>#REF!="Leve"</formula>
    </cfRule>
    <cfRule type="expression" dxfId="160" priority="161" stopIfTrue="1">
      <formula>#REF!="Moderado"</formula>
    </cfRule>
    <cfRule type="expression" dxfId="159" priority="162" stopIfTrue="1">
      <formula>#REF!="Grave"</formula>
    </cfRule>
  </conditionalFormatting>
  <conditionalFormatting sqref="C10">
    <cfRule type="expression" dxfId="158" priority="154" stopIfTrue="1">
      <formula>#REF!="Leve"</formula>
    </cfRule>
    <cfRule type="expression" dxfId="157" priority="155" stopIfTrue="1">
      <formula>#REF!="Moderado"</formula>
    </cfRule>
    <cfRule type="expression" dxfId="156" priority="156" stopIfTrue="1">
      <formula>#REF!="Grave"</formula>
    </cfRule>
  </conditionalFormatting>
  <conditionalFormatting sqref="C9">
    <cfRule type="expression" dxfId="155" priority="136" stopIfTrue="1">
      <formula>$H9="Leve"</formula>
    </cfRule>
    <cfRule type="expression" dxfId="154" priority="137" stopIfTrue="1">
      <formula>$H9="Moderado"</formula>
    </cfRule>
    <cfRule type="expression" dxfId="153" priority="138" stopIfTrue="1">
      <formula>$H9="Grave"</formula>
    </cfRule>
  </conditionalFormatting>
  <conditionalFormatting sqref="D9:I9">
    <cfRule type="expression" dxfId="152" priority="145" stopIfTrue="1">
      <formula>$H9="Leve"</formula>
    </cfRule>
    <cfRule type="expression" dxfId="151" priority="146" stopIfTrue="1">
      <formula>$H9="Moderado"</formula>
    </cfRule>
    <cfRule type="expression" dxfId="150" priority="147" stopIfTrue="1">
      <formula>$H9="Grave"</formula>
    </cfRule>
  </conditionalFormatting>
  <conditionalFormatting sqref="J9:O9">
    <cfRule type="expression" dxfId="149" priority="142" stopIfTrue="1">
      <formula>$O9="Leve"</formula>
    </cfRule>
    <cfRule type="expression" dxfId="148" priority="143" stopIfTrue="1">
      <formula>$O9="Moderado"</formula>
    </cfRule>
    <cfRule type="expression" dxfId="147" priority="144" stopIfTrue="1">
      <formula>$O9="Grave"</formula>
    </cfRule>
  </conditionalFormatting>
  <conditionalFormatting sqref="D9">
    <cfRule type="expression" dxfId="146" priority="148" stopIfTrue="1">
      <formula>#REF!="Leve"</formula>
    </cfRule>
    <cfRule type="expression" dxfId="145" priority="149" stopIfTrue="1">
      <formula>#REF!="Moderado"</formula>
    </cfRule>
    <cfRule type="expression" dxfId="144" priority="150" stopIfTrue="1">
      <formula>#REF!="Grave"</formula>
    </cfRule>
  </conditionalFormatting>
  <conditionalFormatting sqref="C9">
    <cfRule type="expression" dxfId="143" priority="139" stopIfTrue="1">
      <formula>#REF!="Leve"</formula>
    </cfRule>
    <cfRule type="expression" dxfId="142" priority="140" stopIfTrue="1">
      <formula>#REF!="Moderado"</formula>
    </cfRule>
    <cfRule type="expression" dxfId="141" priority="141" stopIfTrue="1">
      <formula>#REF!="Grave"</formula>
    </cfRule>
  </conditionalFormatting>
  <conditionalFormatting sqref="C13:H13">
    <cfRule type="expression" dxfId="140" priority="130" stopIfTrue="1">
      <formula>$H13="Leve"</formula>
    </cfRule>
    <cfRule type="expression" dxfId="139" priority="131" stopIfTrue="1">
      <formula>$H13="Moderado"</formula>
    </cfRule>
    <cfRule type="expression" dxfId="138" priority="132" stopIfTrue="1">
      <formula>$H13="Grave"</formula>
    </cfRule>
  </conditionalFormatting>
  <conditionalFormatting sqref="J13:O13">
    <cfRule type="expression" dxfId="137" priority="127" stopIfTrue="1">
      <formula>$O13="Leve"</formula>
    </cfRule>
    <cfRule type="expression" dxfId="136" priority="128" stopIfTrue="1">
      <formula>$O13="Moderado"</formula>
    </cfRule>
    <cfRule type="expression" dxfId="135" priority="129" stopIfTrue="1">
      <formula>$O13="Grave"</formula>
    </cfRule>
  </conditionalFormatting>
  <conditionalFormatting sqref="C13:D13">
    <cfRule type="expression" dxfId="134" priority="133" stopIfTrue="1">
      <formula>#REF!="Leve"</formula>
    </cfRule>
    <cfRule type="expression" dxfId="133" priority="134" stopIfTrue="1">
      <formula>#REF!="Moderado"</formula>
    </cfRule>
    <cfRule type="expression" dxfId="132" priority="135" stopIfTrue="1">
      <formula>#REF!="Grave"</formula>
    </cfRule>
  </conditionalFormatting>
  <conditionalFormatting sqref="A5 C5:H5">
    <cfRule type="expression" dxfId="131" priority="121" stopIfTrue="1">
      <formula>$H5="Leve"</formula>
    </cfRule>
    <cfRule type="expression" dxfId="130" priority="122" stopIfTrue="1">
      <formula>$H5="Moderado"</formula>
    </cfRule>
    <cfRule type="expression" dxfId="129" priority="123" stopIfTrue="1">
      <formula>$H5="Grave"</formula>
    </cfRule>
  </conditionalFormatting>
  <conditionalFormatting sqref="J5:P5">
    <cfRule type="expression" dxfId="128" priority="118" stopIfTrue="1">
      <formula>$O5="Leve"</formula>
    </cfRule>
    <cfRule type="expression" dxfId="127" priority="119" stopIfTrue="1">
      <formula>$O5="Moderado"</formula>
    </cfRule>
    <cfRule type="expression" dxfId="126" priority="120" stopIfTrue="1">
      <formula>$O5="Grave"</formula>
    </cfRule>
  </conditionalFormatting>
  <conditionalFormatting sqref="C5:D5">
    <cfRule type="expression" dxfId="125" priority="124" stopIfTrue="1">
      <formula>#REF!="Leve"</formula>
    </cfRule>
    <cfRule type="expression" dxfId="124" priority="125" stopIfTrue="1">
      <formula>#REF!="Moderado"</formula>
    </cfRule>
    <cfRule type="expression" dxfId="123" priority="126" stopIfTrue="1">
      <formula>#REF!="Grave"</formula>
    </cfRule>
  </conditionalFormatting>
  <conditionalFormatting sqref="A4 C4:I4">
    <cfRule type="expression" dxfId="122" priority="112" stopIfTrue="1">
      <formula>$H4="Leve"</formula>
    </cfRule>
    <cfRule type="expression" dxfId="121" priority="113" stopIfTrue="1">
      <formula>$H4="Moderado"</formula>
    </cfRule>
    <cfRule type="expression" dxfId="120" priority="114" stopIfTrue="1">
      <formula>$H4="Grave"</formula>
    </cfRule>
  </conditionalFormatting>
  <conditionalFormatting sqref="J4:O4">
    <cfRule type="expression" dxfId="119" priority="109" stopIfTrue="1">
      <formula>$O4="Leve"</formula>
    </cfRule>
    <cfRule type="expression" dxfId="118" priority="110" stopIfTrue="1">
      <formula>$O4="Moderado"</formula>
    </cfRule>
    <cfRule type="expression" dxfId="117" priority="111" stopIfTrue="1">
      <formula>$O4="Grave"</formula>
    </cfRule>
  </conditionalFormatting>
  <conditionalFormatting sqref="C4:D4">
    <cfRule type="expression" dxfId="116" priority="115" stopIfTrue="1">
      <formula>#REF!="Leve"</formula>
    </cfRule>
    <cfRule type="expression" dxfId="115" priority="116" stopIfTrue="1">
      <formula>#REF!="Moderado"</formula>
    </cfRule>
    <cfRule type="expression" dxfId="114" priority="117" stopIfTrue="1">
      <formula>#REF!="Grave"</formula>
    </cfRule>
  </conditionalFormatting>
  <conditionalFormatting sqref="C11">
    <cfRule type="expression" dxfId="113" priority="103" stopIfTrue="1">
      <formula>$H11="Leve"</formula>
    </cfRule>
    <cfRule type="expression" dxfId="112" priority="104" stopIfTrue="1">
      <formula>$H11="Moderado"</formula>
    </cfRule>
    <cfRule type="expression" dxfId="111" priority="105" stopIfTrue="1">
      <formula>$H11="Grave"</formula>
    </cfRule>
  </conditionalFormatting>
  <conditionalFormatting sqref="C11">
    <cfRule type="expression" dxfId="110" priority="106" stopIfTrue="1">
      <formula>$H12="Leve"</formula>
    </cfRule>
    <cfRule type="expression" dxfId="109" priority="107" stopIfTrue="1">
      <formula>$H12="Moderado"</formula>
    </cfRule>
    <cfRule type="expression" dxfId="108" priority="108" stopIfTrue="1">
      <formula>$H12="Grave"</formula>
    </cfRule>
  </conditionalFormatting>
  <conditionalFormatting sqref="C12:D12">
    <cfRule type="expression" dxfId="107" priority="211" stopIfTrue="1">
      <formula>#REF!="Leve"</formula>
    </cfRule>
    <cfRule type="expression" dxfId="106" priority="212" stopIfTrue="1">
      <formula>#REF!="Moderado"</formula>
    </cfRule>
    <cfRule type="expression" dxfId="105" priority="213" stopIfTrue="1">
      <formula>#REF!="Grave"</formula>
    </cfRule>
  </conditionalFormatting>
  <conditionalFormatting sqref="I13">
    <cfRule type="expression" dxfId="104" priority="100" stopIfTrue="1">
      <formula>$H13="Leve"</formula>
    </cfRule>
    <cfRule type="expression" dxfId="103" priority="101" stopIfTrue="1">
      <formula>$H13="Moderado"</formula>
    </cfRule>
    <cfRule type="expression" dxfId="102" priority="102" stopIfTrue="1">
      <formula>$H13="Grave"</formula>
    </cfRule>
  </conditionalFormatting>
  <conditionalFormatting sqref="D11">
    <cfRule type="expression" dxfId="101" priority="214" stopIfTrue="1">
      <formula>#REF!="Leve"</formula>
    </cfRule>
    <cfRule type="expression" dxfId="100" priority="215" stopIfTrue="1">
      <formula>#REF!="Moderado"</formula>
    </cfRule>
    <cfRule type="expression" dxfId="99" priority="216" stopIfTrue="1">
      <formula>#REF!="Grave"</formula>
    </cfRule>
  </conditionalFormatting>
  <conditionalFormatting sqref="I5">
    <cfRule type="expression" dxfId="98" priority="97" stopIfTrue="1">
      <formula>$H5="Leve"</formula>
    </cfRule>
    <cfRule type="expression" dxfId="97" priority="98" stopIfTrue="1">
      <formula>$H5="Moderado"</formula>
    </cfRule>
    <cfRule type="expression" dxfId="96" priority="99" stopIfTrue="1">
      <formula>$H5="Grave"</formula>
    </cfRule>
  </conditionalFormatting>
  <conditionalFormatting sqref="C12">
    <cfRule type="expression" dxfId="95" priority="91" stopIfTrue="1">
      <formula>#REF!="Leve"</formula>
    </cfRule>
    <cfRule type="expression" dxfId="94" priority="92" stopIfTrue="1">
      <formula>#REF!="Moderado"</formula>
    </cfRule>
    <cfRule type="expression" dxfId="93" priority="93" stopIfTrue="1">
      <formula>#REF!="Grave"</formula>
    </cfRule>
  </conditionalFormatting>
  <conditionalFormatting sqref="C11">
    <cfRule type="expression" dxfId="92" priority="88" stopIfTrue="1">
      <formula>$H11="Leve"</formula>
    </cfRule>
    <cfRule type="expression" dxfId="91" priority="89" stopIfTrue="1">
      <formula>$H11="Moderado"</formula>
    </cfRule>
    <cfRule type="expression" dxfId="90" priority="90" stopIfTrue="1">
      <formula>$H11="Grave"</formula>
    </cfRule>
  </conditionalFormatting>
  <conditionalFormatting sqref="C11">
    <cfRule type="expression" dxfId="89" priority="85" stopIfTrue="1">
      <formula>$H11="Leve"</formula>
    </cfRule>
    <cfRule type="expression" dxfId="88" priority="86" stopIfTrue="1">
      <formula>$H11="Moderado"</formula>
    </cfRule>
    <cfRule type="expression" dxfId="87" priority="87" stopIfTrue="1">
      <formula>$H11="Grave"</formula>
    </cfRule>
  </conditionalFormatting>
  <conditionalFormatting sqref="C9">
    <cfRule type="expression" dxfId="86" priority="79" stopIfTrue="1">
      <formula>$H9="Leve"</formula>
    </cfRule>
    <cfRule type="expression" dxfId="85" priority="80" stopIfTrue="1">
      <formula>$H9="Moderado"</formula>
    </cfRule>
    <cfRule type="expression" dxfId="84" priority="81" stopIfTrue="1">
      <formula>$H9="Grave"</formula>
    </cfRule>
  </conditionalFormatting>
  <conditionalFormatting sqref="C9">
    <cfRule type="expression" dxfId="83" priority="82" stopIfTrue="1">
      <formula>#REF!="Leve"</formula>
    </cfRule>
    <cfRule type="expression" dxfId="82" priority="83" stopIfTrue="1">
      <formula>#REF!="Moderado"</formula>
    </cfRule>
    <cfRule type="expression" dxfId="81" priority="84" stopIfTrue="1">
      <formula>#REF!="Grave"</formula>
    </cfRule>
  </conditionalFormatting>
  <conditionalFormatting sqref="C8">
    <cfRule type="expression" dxfId="80" priority="73" stopIfTrue="1">
      <formula>$H8="Leve"</formula>
    </cfRule>
    <cfRule type="expression" dxfId="79" priority="74" stopIfTrue="1">
      <formula>$H8="Moderado"</formula>
    </cfRule>
    <cfRule type="expression" dxfId="78" priority="75" stopIfTrue="1">
      <formula>$H8="Grave"</formula>
    </cfRule>
  </conditionalFormatting>
  <conditionalFormatting sqref="C8">
    <cfRule type="expression" dxfId="77" priority="76" stopIfTrue="1">
      <formula>#REF!="Leve"</formula>
    </cfRule>
    <cfRule type="expression" dxfId="76" priority="77" stopIfTrue="1">
      <formula>#REF!="Moderado"</formula>
    </cfRule>
    <cfRule type="expression" dxfId="75" priority="78" stopIfTrue="1">
      <formula>#REF!="Grave"</formula>
    </cfRule>
  </conditionalFormatting>
  <conditionalFormatting sqref="C10">
    <cfRule type="expression" dxfId="74" priority="67" stopIfTrue="1">
      <formula>$H10="Leve"</formula>
    </cfRule>
    <cfRule type="expression" dxfId="73" priority="68" stopIfTrue="1">
      <formula>$H10="Moderado"</formula>
    </cfRule>
    <cfRule type="expression" dxfId="72" priority="69" stopIfTrue="1">
      <formula>$H10="Grave"</formula>
    </cfRule>
  </conditionalFormatting>
  <conditionalFormatting sqref="C10">
    <cfRule type="expression" dxfId="71" priority="70" stopIfTrue="1">
      <formula>#REF!="Leve"</formula>
    </cfRule>
    <cfRule type="expression" dxfId="70" priority="71" stopIfTrue="1">
      <formula>#REF!="Moderado"</formula>
    </cfRule>
    <cfRule type="expression" dxfId="69" priority="72" stopIfTrue="1">
      <formula>#REF!="Grave"</formula>
    </cfRule>
  </conditionalFormatting>
  <conditionalFormatting sqref="C11">
    <cfRule type="expression" dxfId="68" priority="94" stopIfTrue="1">
      <formula>#REF!="Leve"</formula>
    </cfRule>
    <cfRule type="expression" dxfId="67" priority="95" stopIfTrue="1">
      <formula>#REF!="Moderado"</formula>
    </cfRule>
    <cfRule type="expression" dxfId="66" priority="96" stopIfTrue="1">
      <formula>#REF!="Grave"</formula>
    </cfRule>
  </conditionalFormatting>
  <conditionalFormatting sqref="G10">
    <cfRule type="expression" dxfId="65" priority="64" stopIfTrue="1">
      <formula>$H10="Leve"</formula>
    </cfRule>
    <cfRule type="expression" dxfId="64" priority="65" stopIfTrue="1">
      <formula>$H10="Moderado"</formula>
    </cfRule>
    <cfRule type="expression" dxfId="63" priority="66" stopIfTrue="1">
      <formula>$H10="Grave"</formula>
    </cfRule>
  </conditionalFormatting>
  <conditionalFormatting sqref="G6">
    <cfRule type="expression" dxfId="62" priority="61" stopIfTrue="1">
      <formula>$H6="Leve"</formula>
    </cfRule>
    <cfRule type="expression" dxfId="61" priority="62" stopIfTrue="1">
      <formula>$H6="Moderado"</formula>
    </cfRule>
    <cfRule type="expression" dxfId="60" priority="63" stopIfTrue="1">
      <formula>$H6="Grave"</formula>
    </cfRule>
  </conditionalFormatting>
  <conditionalFormatting sqref="A14 C14:I14">
    <cfRule type="expression" dxfId="59" priority="55" stopIfTrue="1">
      <formula>$H14="Leve"</formula>
    </cfRule>
    <cfRule type="expression" dxfId="58" priority="56" stopIfTrue="1">
      <formula>$H14="Moderado"</formula>
    </cfRule>
    <cfRule type="expression" dxfId="57" priority="57" stopIfTrue="1">
      <formula>$H14="Grave"</formula>
    </cfRule>
  </conditionalFormatting>
  <conditionalFormatting sqref="J14:P14">
    <cfRule type="expression" dxfId="56" priority="52" stopIfTrue="1">
      <formula>$O14="Leve"</formula>
    </cfRule>
    <cfRule type="expression" dxfId="55" priority="53" stopIfTrue="1">
      <formula>$O14="Moderado"</formula>
    </cfRule>
    <cfRule type="expression" dxfId="54" priority="54" stopIfTrue="1">
      <formula>$O14="Grave"</formula>
    </cfRule>
  </conditionalFormatting>
  <conditionalFormatting sqref="C14:D14">
    <cfRule type="expression" dxfId="53" priority="58" stopIfTrue="1">
      <formula>#REF!="Leve"</formula>
    </cfRule>
    <cfRule type="expression" dxfId="52" priority="59" stopIfTrue="1">
      <formula>#REF!="Moderado"</formula>
    </cfRule>
    <cfRule type="expression" dxfId="51" priority="60" stopIfTrue="1">
      <formula>#REF!="Grave"</formula>
    </cfRule>
  </conditionalFormatting>
  <conditionalFormatting sqref="A15 C15:I15">
    <cfRule type="expression" dxfId="50" priority="46" stopIfTrue="1">
      <formula>$H15="Leve"</formula>
    </cfRule>
    <cfRule type="expression" dxfId="49" priority="47" stopIfTrue="1">
      <formula>$H15="Moderado"</formula>
    </cfRule>
    <cfRule type="expression" dxfId="48" priority="48" stopIfTrue="1">
      <formula>$H15="Grave"</formula>
    </cfRule>
  </conditionalFormatting>
  <conditionalFormatting sqref="J15:P15">
    <cfRule type="expression" dxfId="47" priority="43" stopIfTrue="1">
      <formula>$O15="Leve"</formula>
    </cfRule>
    <cfRule type="expression" dxfId="46" priority="44" stopIfTrue="1">
      <formula>$O15="Moderado"</formula>
    </cfRule>
    <cfRule type="expression" dxfId="45" priority="45" stopIfTrue="1">
      <formula>$O15="Grave"</formula>
    </cfRule>
  </conditionalFormatting>
  <conditionalFormatting sqref="C15:D15">
    <cfRule type="expression" dxfId="44" priority="49" stopIfTrue="1">
      <formula>#REF!="Leve"</formula>
    </cfRule>
    <cfRule type="expression" dxfId="43" priority="50" stopIfTrue="1">
      <formula>#REF!="Moderado"</formula>
    </cfRule>
    <cfRule type="expression" dxfId="42" priority="51" stopIfTrue="1">
      <formula>#REF!="Grave"</formula>
    </cfRule>
  </conditionalFormatting>
  <conditionalFormatting sqref="P4">
    <cfRule type="expression" dxfId="41" priority="40" stopIfTrue="1">
      <formula>$O4="Leve"</formula>
    </cfRule>
    <cfRule type="expression" dxfId="40" priority="41" stopIfTrue="1">
      <formula>$O4="Moderado"</formula>
    </cfRule>
    <cfRule type="expression" dxfId="39" priority="42" stopIfTrue="1">
      <formula>$O4="Grave"</formula>
    </cfRule>
  </conditionalFormatting>
  <conditionalFormatting sqref="B4">
    <cfRule type="expression" dxfId="38" priority="37" stopIfTrue="1">
      <formula>$H4="Leve"</formula>
    </cfRule>
    <cfRule type="expression" dxfId="37" priority="38" stopIfTrue="1">
      <formula>$H4="Moderado"</formula>
    </cfRule>
    <cfRule type="expression" dxfId="36" priority="39" stopIfTrue="1">
      <formula>$H4="Grave"</formula>
    </cfRule>
  </conditionalFormatting>
  <conditionalFormatting sqref="B5">
    <cfRule type="expression" dxfId="35" priority="34" stopIfTrue="1">
      <formula>$H5="Leve"</formula>
    </cfRule>
    <cfRule type="expression" dxfId="34" priority="35" stopIfTrue="1">
      <formula>$H5="Moderado"</formula>
    </cfRule>
    <cfRule type="expression" dxfId="33" priority="36" stopIfTrue="1">
      <formula>$H5="Grave"</formula>
    </cfRule>
  </conditionalFormatting>
  <conditionalFormatting sqref="B6">
    <cfRule type="expression" dxfId="32" priority="31" stopIfTrue="1">
      <formula>$H6="Leve"</formula>
    </cfRule>
    <cfRule type="expression" dxfId="31" priority="32" stopIfTrue="1">
      <formula>$H6="Moderado"</formula>
    </cfRule>
    <cfRule type="expression" dxfId="30" priority="33" stopIfTrue="1">
      <formula>$H6="Grave"</formula>
    </cfRule>
  </conditionalFormatting>
  <conditionalFormatting sqref="B7">
    <cfRule type="expression" dxfId="29" priority="28" stopIfTrue="1">
      <formula>$H7="Leve"</formula>
    </cfRule>
    <cfRule type="expression" dxfId="28" priority="29" stopIfTrue="1">
      <formula>$H7="Moderado"</formula>
    </cfRule>
    <cfRule type="expression" dxfId="27" priority="30" stopIfTrue="1">
      <formula>$H7="Grave"</formula>
    </cfRule>
  </conditionalFormatting>
  <conditionalFormatting sqref="B8">
    <cfRule type="expression" dxfId="26" priority="25" stopIfTrue="1">
      <formula>$H8="Leve"</formula>
    </cfRule>
    <cfRule type="expression" dxfId="25" priority="26" stopIfTrue="1">
      <formula>$H8="Moderado"</formula>
    </cfRule>
    <cfRule type="expression" dxfId="24" priority="27" stopIfTrue="1">
      <formula>$H8="Grave"</formula>
    </cfRule>
  </conditionalFormatting>
  <conditionalFormatting sqref="B9">
    <cfRule type="expression" dxfId="23" priority="22" stopIfTrue="1">
      <formula>$H9="Leve"</formula>
    </cfRule>
    <cfRule type="expression" dxfId="22" priority="23" stopIfTrue="1">
      <formula>$H9="Moderado"</formula>
    </cfRule>
    <cfRule type="expression" dxfId="21" priority="24" stopIfTrue="1">
      <formula>$H9="Grave"</formula>
    </cfRule>
  </conditionalFormatting>
  <conditionalFormatting sqref="B10">
    <cfRule type="expression" dxfId="20" priority="19" stopIfTrue="1">
      <formula>$H10="Leve"</formula>
    </cfRule>
    <cfRule type="expression" dxfId="19" priority="20" stopIfTrue="1">
      <formula>$H10="Moderado"</formula>
    </cfRule>
    <cfRule type="expression" dxfId="18" priority="21" stopIfTrue="1">
      <formula>$H10="Grave"</formula>
    </cfRule>
  </conditionalFormatting>
  <conditionalFormatting sqref="B11">
    <cfRule type="expression" dxfId="17" priority="16" stopIfTrue="1">
      <formula>$H11="Leve"</formula>
    </cfRule>
    <cfRule type="expression" dxfId="16" priority="17" stopIfTrue="1">
      <formula>$H11="Moderado"</formula>
    </cfRule>
    <cfRule type="expression" dxfId="15" priority="18" stopIfTrue="1">
      <formula>$H11="Grave"</formula>
    </cfRule>
  </conditionalFormatting>
  <conditionalFormatting sqref="B13">
    <cfRule type="expression" dxfId="14" priority="13" stopIfTrue="1">
      <formula>$H13="Leve"</formula>
    </cfRule>
    <cfRule type="expression" dxfId="13" priority="14" stopIfTrue="1">
      <formula>$H13="Moderado"</formula>
    </cfRule>
    <cfRule type="expression" dxfId="12" priority="15" stopIfTrue="1">
      <formula>$H13="Grave"</formula>
    </cfRule>
  </conditionalFormatting>
  <conditionalFormatting sqref="B14:B15">
    <cfRule type="expression" dxfId="11" priority="10" stopIfTrue="1">
      <formula>$H14="Leve"</formula>
    </cfRule>
    <cfRule type="expression" dxfId="10" priority="11" stopIfTrue="1">
      <formula>$H14="Moderado"</formula>
    </cfRule>
    <cfRule type="expression" dxfId="9" priority="12" stopIfTrue="1">
      <formula>$H14="Grave"</formula>
    </cfRule>
  </conditionalFormatting>
  <conditionalFormatting sqref="P9">
    <cfRule type="expression" dxfId="8" priority="7" stopIfTrue="1">
      <formula>$O9="Leve"</formula>
    </cfRule>
    <cfRule type="expression" dxfId="7" priority="8" stopIfTrue="1">
      <formula>$O9="Moderado"</formula>
    </cfRule>
    <cfRule type="expression" dxfId="6" priority="9" stopIfTrue="1">
      <formula>$O9="Grave"</formula>
    </cfRule>
  </conditionalFormatting>
  <conditionalFormatting sqref="I10">
    <cfRule type="expression" dxfId="5" priority="4" stopIfTrue="1">
      <formula>$H10="Leve"</formula>
    </cfRule>
    <cfRule type="expression" dxfId="4" priority="5" stopIfTrue="1">
      <formula>$H10="Moderado"</formula>
    </cfRule>
    <cfRule type="expression" dxfId="3" priority="6" stopIfTrue="1">
      <formula>$H10="Grave"</formula>
    </cfRule>
  </conditionalFormatting>
  <conditionalFormatting sqref="P13">
    <cfRule type="expression" dxfId="2" priority="1" stopIfTrue="1">
      <formula>$O13="Leve"</formula>
    </cfRule>
    <cfRule type="expression" dxfId="1" priority="2" stopIfTrue="1">
      <formula>$O13="Moderado"</formula>
    </cfRule>
    <cfRule type="expression" dxfId="0" priority="3" stopIfTrue="1">
      <formula>$O13="Grave"</formula>
    </cfRule>
  </conditionalFormatting>
  <dataValidations count="3">
    <dataValidation type="list" allowBlank="1" showInputMessage="1" showErrorMessage="1" sqref="WVR983035:WVS983053 J65531:K65549 JF65531:JG65549 TB65531:TC65549 ACX65531:ACY65549 AMT65531:AMU65549 AWP65531:AWQ65549 BGL65531:BGM65549 BQH65531:BQI65549 CAD65531:CAE65549 CJZ65531:CKA65549 CTV65531:CTW65549 DDR65531:DDS65549 DNN65531:DNO65549 DXJ65531:DXK65549 EHF65531:EHG65549 ERB65531:ERC65549 FAX65531:FAY65549 FKT65531:FKU65549 FUP65531:FUQ65549 GEL65531:GEM65549 GOH65531:GOI65549 GYD65531:GYE65549 HHZ65531:HIA65549 HRV65531:HRW65549 IBR65531:IBS65549 ILN65531:ILO65549 IVJ65531:IVK65549 JFF65531:JFG65549 JPB65531:JPC65549 JYX65531:JYY65549 KIT65531:KIU65549 KSP65531:KSQ65549 LCL65531:LCM65549 LMH65531:LMI65549 LWD65531:LWE65549 MFZ65531:MGA65549 MPV65531:MPW65549 MZR65531:MZS65549 NJN65531:NJO65549 NTJ65531:NTK65549 ODF65531:ODG65549 ONB65531:ONC65549 OWX65531:OWY65549 PGT65531:PGU65549 PQP65531:PQQ65549 QAL65531:QAM65549 QKH65531:QKI65549 QUD65531:QUE65549 RDZ65531:REA65549 RNV65531:RNW65549 RXR65531:RXS65549 SHN65531:SHO65549 SRJ65531:SRK65549 TBF65531:TBG65549 TLB65531:TLC65549 TUX65531:TUY65549 UET65531:UEU65549 UOP65531:UOQ65549 UYL65531:UYM65549 VIH65531:VII65549 VSD65531:VSE65549 WBZ65531:WCA65549 WLV65531:WLW65549 WVR65531:WVS65549 J131067:K131085 JF131067:JG131085 TB131067:TC131085 ACX131067:ACY131085 AMT131067:AMU131085 AWP131067:AWQ131085 BGL131067:BGM131085 BQH131067:BQI131085 CAD131067:CAE131085 CJZ131067:CKA131085 CTV131067:CTW131085 DDR131067:DDS131085 DNN131067:DNO131085 DXJ131067:DXK131085 EHF131067:EHG131085 ERB131067:ERC131085 FAX131067:FAY131085 FKT131067:FKU131085 FUP131067:FUQ131085 GEL131067:GEM131085 GOH131067:GOI131085 GYD131067:GYE131085 HHZ131067:HIA131085 HRV131067:HRW131085 IBR131067:IBS131085 ILN131067:ILO131085 IVJ131067:IVK131085 JFF131067:JFG131085 JPB131067:JPC131085 JYX131067:JYY131085 KIT131067:KIU131085 KSP131067:KSQ131085 LCL131067:LCM131085 LMH131067:LMI131085 LWD131067:LWE131085 MFZ131067:MGA131085 MPV131067:MPW131085 MZR131067:MZS131085 NJN131067:NJO131085 NTJ131067:NTK131085 ODF131067:ODG131085 ONB131067:ONC131085 OWX131067:OWY131085 PGT131067:PGU131085 PQP131067:PQQ131085 QAL131067:QAM131085 QKH131067:QKI131085 QUD131067:QUE131085 RDZ131067:REA131085 RNV131067:RNW131085 RXR131067:RXS131085 SHN131067:SHO131085 SRJ131067:SRK131085 TBF131067:TBG131085 TLB131067:TLC131085 TUX131067:TUY131085 UET131067:UEU131085 UOP131067:UOQ131085 UYL131067:UYM131085 VIH131067:VII131085 VSD131067:VSE131085 WBZ131067:WCA131085 WLV131067:WLW131085 WVR131067:WVS131085 J196603:K196621 JF196603:JG196621 TB196603:TC196621 ACX196603:ACY196621 AMT196603:AMU196621 AWP196603:AWQ196621 BGL196603:BGM196621 BQH196603:BQI196621 CAD196603:CAE196621 CJZ196603:CKA196621 CTV196603:CTW196621 DDR196603:DDS196621 DNN196603:DNO196621 DXJ196603:DXK196621 EHF196603:EHG196621 ERB196603:ERC196621 FAX196603:FAY196621 FKT196603:FKU196621 FUP196603:FUQ196621 GEL196603:GEM196621 GOH196603:GOI196621 GYD196603:GYE196621 HHZ196603:HIA196621 HRV196603:HRW196621 IBR196603:IBS196621 ILN196603:ILO196621 IVJ196603:IVK196621 JFF196603:JFG196621 JPB196603:JPC196621 JYX196603:JYY196621 KIT196603:KIU196621 KSP196603:KSQ196621 LCL196603:LCM196621 LMH196603:LMI196621 LWD196603:LWE196621 MFZ196603:MGA196621 MPV196603:MPW196621 MZR196603:MZS196621 NJN196603:NJO196621 NTJ196603:NTK196621 ODF196603:ODG196621 ONB196603:ONC196621 OWX196603:OWY196621 PGT196603:PGU196621 PQP196603:PQQ196621 QAL196603:QAM196621 QKH196603:QKI196621 QUD196603:QUE196621 RDZ196603:REA196621 RNV196603:RNW196621 RXR196603:RXS196621 SHN196603:SHO196621 SRJ196603:SRK196621 TBF196603:TBG196621 TLB196603:TLC196621 TUX196603:TUY196621 UET196603:UEU196621 UOP196603:UOQ196621 UYL196603:UYM196621 VIH196603:VII196621 VSD196603:VSE196621 WBZ196603:WCA196621 WLV196603:WLW196621 WVR196603:WVS196621 J262139:K262157 JF262139:JG262157 TB262139:TC262157 ACX262139:ACY262157 AMT262139:AMU262157 AWP262139:AWQ262157 BGL262139:BGM262157 BQH262139:BQI262157 CAD262139:CAE262157 CJZ262139:CKA262157 CTV262139:CTW262157 DDR262139:DDS262157 DNN262139:DNO262157 DXJ262139:DXK262157 EHF262139:EHG262157 ERB262139:ERC262157 FAX262139:FAY262157 FKT262139:FKU262157 FUP262139:FUQ262157 GEL262139:GEM262157 GOH262139:GOI262157 GYD262139:GYE262157 HHZ262139:HIA262157 HRV262139:HRW262157 IBR262139:IBS262157 ILN262139:ILO262157 IVJ262139:IVK262157 JFF262139:JFG262157 JPB262139:JPC262157 JYX262139:JYY262157 KIT262139:KIU262157 KSP262139:KSQ262157 LCL262139:LCM262157 LMH262139:LMI262157 LWD262139:LWE262157 MFZ262139:MGA262157 MPV262139:MPW262157 MZR262139:MZS262157 NJN262139:NJO262157 NTJ262139:NTK262157 ODF262139:ODG262157 ONB262139:ONC262157 OWX262139:OWY262157 PGT262139:PGU262157 PQP262139:PQQ262157 QAL262139:QAM262157 QKH262139:QKI262157 QUD262139:QUE262157 RDZ262139:REA262157 RNV262139:RNW262157 RXR262139:RXS262157 SHN262139:SHO262157 SRJ262139:SRK262157 TBF262139:TBG262157 TLB262139:TLC262157 TUX262139:TUY262157 UET262139:UEU262157 UOP262139:UOQ262157 UYL262139:UYM262157 VIH262139:VII262157 VSD262139:VSE262157 WBZ262139:WCA262157 WLV262139:WLW262157 WVR262139:WVS262157 J327675:K327693 JF327675:JG327693 TB327675:TC327693 ACX327675:ACY327693 AMT327675:AMU327693 AWP327675:AWQ327693 BGL327675:BGM327693 BQH327675:BQI327693 CAD327675:CAE327693 CJZ327675:CKA327693 CTV327675:CTW327693 DDR327675:DDS327693 DNN327675:DNO327693 DXJ327675:DXK327693 EHF327675:EHG327693 ERB327675:ERC327693 FAX327675:FAY327693 FKT327675:FKU327693 FUP327675:FUQ327693 GEL327675:GEM327693 GOH327675:GOI327693 GYD327675:GYE327693 HHZ327675:HIA327693 HRV327675:HRW327693 IBR327675:IBS327693 ILN327675:ILO327693 IVJ327675:IVK327693 JFF327675:JFG327693 JPB327675:JPC327693 JYX327675:JYY327693 KIT327675:KIU327693 KSP327675:KSQ327693 LCL327675:LCM327693 LMH327675:LMI327693 LWD327675:LWE327693 MFZ327675:MGA327693 MPV327675:MPW327693 MZR327675:MZS327693 NJN327675:NJO327693 NTJ327675:NTK327693 ODF327675:ODG327693 ONB327675:ONC327693 OWX327675:OWY327693 PGT327675:PGU327693 PQP327675:PQQ327693 QAL327675:QAM327693 QKH327675:QKI327693 QUD327675:QUE327693 RDZ327675:REA327693 RNV327675:RNW327693 RXR327675:RXS327693 SHN327675:SHO327693 SRJ327675:SRK327693 TBF327675:TBG327693 TLB327675:TLC327693 TUX327675:TUY327693 UET327675:UEU327693 UOP327675:UOQ327693 UYL327675:UYM327693 VIH327675:VII327693 VSD327675:VSE327693 WBZ327675:WCA327693 WLV327675:WLW327693 WVR327675:WVS327693 J393211:K393229 JF393211:JG393229 TB393211:TC393229 ACX393211:ACY393229 AMT393211:AMU393229 AWP393211:AWQ393229 BGL393211:BGM393229 BQH393211:BQI393229 CAD393211:CAE393229 CJZ393211:CKA393229 CTV393211:CTW393229 DDR393211:DDS393229 DNN393211:DNO393229 DXJ393211:DXK393229 EHF393211:EHG393229 ERB393211:ERC393229 FAX393211:FAY393229 FKT393211:FKU393229 FUP393211:FUQ393229 GEL393211:GEM393229 GOH393211:GOI393229 GYD393211:GYE393229 HHZ393211:HIA393229 HRV393211:HRW393229 IBR393211:IBS393229 ILN393211:ILO393229 IVJ393211:IVK393229 JFF393211:JFG393229 JPB393211:JPC393229 JYX393211:JYY393229 KIT393211:KIU393229 KSP393211:KSQ393229 LCL393211:LCM393229 LMH393211:LMI393229 LWD393211:LWE393229 MFZ393211:MGA393229 MPV393211:MPW393229 MZR393211:MZS393229 NJN393211:NJO393229 NTJ393211:NTK393229 ODF393211:ODG393229 ONB393211:ONC393229 OWX393211:OWY393229 PGT393211:PGU393229 PQP393211:PQQ393229 QAL393211:QAM393229 QKH393211:QKI393229 QUD393211:QUE393229 RDZ393211:REA393229 RNV393211:RNW393229 RXR393211:RXS393229 SHN393211:SHO393229 SRJ393211:SRK393229 TBF393211:TBG393229 TLB393211:TLC393229 TUX393211:TUY393229 UET393211:UEU393229 UOP393211:UOQ393229 UYL393211:UYM393229 VIH393211:VII393229 VSD393211:VSE393229 WBZ393211:WCA393229 WLV393211:WLW393229 WVR393211:WVS393229 J458747:K458765 JF458747:JG458765 TB458747:TC458765 ACX458747:ACY458765 AMT458747:AMU458765 AWP458747:AWQ458765 BGL458747:BGM458765 BQH458747:BQI458765 CAD458747:CAE458765 CJZ458747:CKA458765 CTV458747:CTW458765 DDR458747:DDS458765 DNN458747:DNO458765 DXJ458747:DXK458765 EHF458747:EHG458765 ERB458747:ERC458765 FAX458747:FAY458765 FKT458747:FKU458765 FUP458747:FUQ458765 GEL458747:GEM458765 GOH458747:GOI458765 GYD458747:GYE458765 HHZ458747:HIA458765 HRV458747:HRW458765 IBR458747:IBS458765 ILN458747:ILO458765 IVJ458747:IVK458765 JFF458747:JFG458765 JPB458747:JPC458765 JYX458747:JYY458765 KIT458747:KIU458765 KSP458747:KSQ458765 LCL458747:LCM458765 LMH458747:LMI458765 LWD458747:LWE458765 MFZ458747:MGA458765 MPV458747:MPW458765 MZR458747:MZS458765 NJN458747:NJO458765 NTJ458747:NTK458765 ODF458747:ODG458765 ONB458747:ONC458765 OWX458747:OWY458765 PGT458747:PGU458765 PQP458747:PQQ458765 QAL458747:QAM458765 QKH458747:QKI458765 QUD458747:QUE458765 RDZ458747:REA458765 RNV458747:RNW458765 RXR458747:RXS458765 SHN458747:SHO458765 SRJ458747:SRK458765 TBF458747:TBG458765 TLB458747:TLC458765 TUX458747:TUY458765 UET458747:UEU458765 UOP458747:UOQ458765 UYL458747:UYM458765 VIH458747:VII458765 VSD458747:VSE458765 WBZ458747:WCA458765 WLV458747:WLW458765 WVR458747:WVS458765 J524283:K524301 JF524283:JG524301 TB524283:TC524301 ACX524283:ACY524301 AMT524283:AMU524301 AWP524283:AWQ524301 BGL524283:BGM524301 BQH524283:BQI524301 CAD524283:CAE524301 CJZ524283:CKA524301 CTV524283:CTW524301 DDR524283:DDS524301 DNN524283:DNO524301 DXJ524283:DXK524301 EHF524283:EHG524301 ERB524283:ERC524301 FAX524283:FAY524301 FKT524283:FKU524301 FUP524283:FUQ524301 GEL524283:GEM524301 GOH524283:GOI524301 GYD524283:GYE524301 HHZ524283:HIA524301 HRV524283:HRW524301 IBR524283:IBS524301 ILN524283:ILO524301 IVJ524283:IVK524301 JFF524283:JFG524301 JPB524283:JPC524301 JYX524283:JYY524301 KIT524283:KIU524301 KSP524283:KSQ524301 LCL524283:LCM524301 LMH524283:LMI524301 LWD524283:LWE524301 MFZ524283:MGA524301 MPV524283:MPW524301 MZR524283:MZS524301 NJN524283:NJO524301 NTJ524283:NTK524301 ODF524283:ODG524301 ONB524283:ONC524301 OWX524283:OWY524301 PGT524283:PGU524301 PQP524283:PQQ524301 QAL524283:QAM524301 QKH524283:QKI524301 QUD524283:QUE524301 RDZ524283:REA524301 RNV524283:RNW524301 RXR524283:RXS524301 SHN524283:SHO524301 SRJ524283:SRK524301 TBF524283:TBG524301 TLB524283:TLC524301 TUX524283:TUY524301 UET524283:UEU524301 UOP524283:UOQ524301 UYL524283:UYM524301 VIH524283:VII524301 VSD524283:VSE524301 WBZ524283:WCA524301 WLV524283:WLW524301 WVR524283:WVS524301 J589819:K589837 JF589819:JG589837 TB589819:TC589837 ACX589819:ACY589837 AMT589819:AMU589837 AWP589819:AWQ589837 BGL589819:BGM589837 BQH589819:BQI589837 CAD589819:CAE589837 CJZ589819:CKA589837 CTV589819:CTW589837 DDR589819:DDS589837 DNN589819:DNO589837 DXJ589819:DXK589837 EHF589819:EHG589837 ERB589819:ERC589837 FAX589819:FAY589837 FKT589819:FKU589837 FUP589819:FUQ589837 GEL589819:GEM589837 GOH589819:GOI589837 GYD589819:GYE589837 HHZ589819:HIA589837 HRV589819:HRW589837 IBR589819:IBS589837 ILN589819:ILO589837 IVJ589819:IVK589837 JFF589819:JFG589837 JPB589819:JPC589837 JYX589819:JYY589837 KIT589819:KIU589837 KSP589819:KSQ589837 LCL589819:LCM589837 LMH589819:LMI589837 LWD589819:LWE589837 MFZ589819:MGA589837 MPV589819:MPW589837 MZR589819:MZS589837 NJN589819:NJO589837 NTJ589819:NTK589837 ODF589819:ODG589837 ONB589819:ONC589837 OWX589819:OWY589837 PGT589819:PGU589837 PQP589819:PQQ589837 QAL589819:QAM589837 QKH589819:QKI589837 QUD589819:QUE589837 RDZ589819:REA589837 RNV589819:RNW589837 RXR589819:RXS589837 SHN589819:SHO589837 SRJ589819:SRK589837 TBF589819:TBG589837 TLB589819:TLC589837 TUX589819:TUY589837 UET589819:UEU589837 UOP589819:UOQ589837 UYL589819:UYM589837 VIH589819:VII589837 VSD589819:VSE589837 WBZ589819:WCA589837 WLV589819:WLW589837 WVR589819:WVS589837 J655355:K655373 JF655355:JG655373 TB655355:TC655373 ACX655355:ACY655373 AMT655355:AMU655373 AWP655355:AWQ655373 BGL655355:BGM655373 BQH655355:BQI655373 CAD655355:CAE655373 CJZ655355:CKA655373 CTV655355:CTW655373 DDR655355:DDS655373 DNN655355:DNO655373 DXJ655355:DXK655373 EHF655355:EHG655373 ERB655355:ERC655373 FAX655355:FAY655373 FKT655355:FKU655373 FUP655355:FUQ655373 GEL655355:GEM655373 GOH655355:GOI655373 GYD655355:GYE655373 HHZ655355:HIA655373 HRV655355:HRW655373 IBR655355:IBS655373 ILN655355:ILO655373 IVJ655355:IVK655373 JFF655355:JFG655373 JPB655355:JPC655373 JYX655355:JYY655373 KIT655355:KIU655373 KSP655355:KSQ655373 LCL655355:LCM655373 LMH655355:LMI655373 LWD655355:LWE655373 MFZ655355:MGA655373 MPV655355:MPW655373 MZR655355:MZS655373 NJN655355:NJO655373 NTJ655355:NTK655373 ODF655355:ODG655373 ONB655355:ONC655373 OWX655355:OWY655373 PGT655355:PGU655373 PQP655355:PQQ655373 QAL655355:QAM655373 QKH655355:QKI655373 QUD655355:QUE655373 RDZ655355:REA655373 RNV655355:RNW655373 RXR655355:RXS655373 SHN655355:SHO655373 SRJ655355:SRK655373 TBF655355:TBG655373 TLB655355:TLC655373 TUX655355:TUY655373 UET655355:UEU655373 UOP655355:UOQ655373 UYL655355:UYM655373 VIH655355:VII655373 VSD655355:VSE655373 WBZ655355:WCA655373 WLV655355:WLW655373 WVR655355:WVS655373 J720891:K720909 JF720891:JG720909 TB720891:TC720909 ACX720891:ACY720909 AMT720891:AMU720909 AWP720891:AWQ720909 BGL720891:BGM720909 BQH720891:BQI720909 CAD720891:CAE720909 CJZ720891:CKA720909 CTV720891:CTW720909 DDR720891:DDS720909 DNN720891:DNO720909 DXJ720891:DXK720909 EHF720891:EHG720909 ERB720891:ERC720909 FAX720891:FAY720909 FKT720891:FKU720909 FUP720891:FUQ720909 GEL720891:GEM720909 GOH720891:GOI720909 GYD720891:GYE720909 HHZ720891:HIA720909 HRV720891:HRW720909 IBR720891:IBS720909 ILN720891:ILO720909 IVJ720891:IVK720909 JFF720891:JFG720909 JPB720891:JPC720909 JYX720891:JYY720909 KIT720891:KIU720909 KSP720891:KSQ720909 LCL720891:LCM720909 LMH720891:LMI720909 LWD720891:LWE720909 MFZ720891:MGA720909 MPV720891:MPW720909 MZR720891:MZS720909 NJN720891:NJO720909 NTJ720891:NTK720909 ODF720891:ODG720909 ONB720891:ONC720909 OWX720891:OWY720909 PGT720891:PGU720909 PQP720891:PQQ720909 QAL720891:QAM720909 QKH720891:QKI720909 QUD720891:QUE720909 RDZ720891:REA720909 RNV720891:RNW720909 RXR720891:RXS720909 SHN720891:SHO720909 SRJ720891:SRK720909 TBF720891:TBG720909 TLB720891:TLC720909 TUX720891:TUY720909 UET720891:UEU720909 UOP720891:UOQ720909 UYL720891:UYM720909 VIH720891:VII720909 VSD720891:VSE720909 WBZ720891:WCA720909 WLV720891:WLW720909 WVR720891:WVS720909 J786427:K786445 JF786427:JG786445 TB786427:TC786445 ACX786427:ACY786445 AMT786427:AMU786445 AWP786427:AWQ786445 BGL786427:BGM786445 BQH786427:BQI786445 CAD786427:CAE786445 CJZ786427:CKA786445 CTV786427:CTW786445 DDR786427:DDS786445 DNN786427:DNO786445 DXJ786427:DXK786445 EHF786427:EHG786445 ERB786427:ERC786445 FAX786427:FAY786445 FKT786427:FKU786445 FUP786427:FUQ786445 GEL786427:GEM786445 GOH786427:GOI786445 GYD786427:GYE786445 HHZ786427:HIA786445 HRV786427:HRW786445 IBR786427:IBS786445 ILN786427:ILO786445 IVJ786427:IVK786445 JFF786427:JFG786445 JPB786427:JPC786445 JYX786427:JYY786445 KIT786427:KIU786445 KSP786427:KSQ786445 LCL786427:LCM786445 LMH786427:LMI786445 LWD786427:LWE786445 MFZ786427:MGA786445 MPV786427:MPW786445 MZR786427:MZS786445 NJN786427:NJO786445 NTJ786427:NTK786445 ODF786427:ODG786445 ONB786427:ONC786445 OWX786427:OWY786445 PGT786427:PGU786445 PQP786427:PQQ786445 QAL786427:QAM786445 QKH786427:QKI786445 QUD786427:QUE786445 RDZ786427:REA786445 RNV786427:RNW786445 RXR786427:RXS786445 SHN786427:SHO786445 SRJ786427:SRK786445 TBF786427:TBG786445 TLB786427:TLC786445 TUX786427:TUY786445 UET786427:UEU786445 UOP786427:UOQ786445 UYL786427:UYM786445 VIH786427:VII786445 VSD786427:VSE786445 WBZ786427:WCA786445 WLV786427:WLW786445 WVR786427:WVS786445 J851963:K851981 JF851963:JG851981 TB851963:TC851981 ACX851963:ACY851981 AMT851963:AMU851981 AWP851963:AWQ851981 BGL851963:BGM851981 BQH851963:BQI851981 CAD851963:CAE851981 CJZ851963:CKA851981 CTV851963:CTW851981 DDR851963:DDS851981 DNN851963:DNO851981 DXJ851963:DXK851981 EHF851963:EHG851981 ERB851963:ERC851981 FAX851963:FAY851981 FKT851963:FKU851981 FUP851963:FUQ851981 GEL851963:GEM851981 GOH851963:GOI851981 GYD851963:GYE851981 HHZ851963:HIA851981 HRV851963:HRW851981 IBR851963:IBS851981 ILN851963:ILO851981 IVJ851963:IVK851981 JFF851963:JFG851981 JPB851963:JPC851981 JYX851963:JYY851981 KIT851963:KIU851981 KSP851963:KSQ851981 LCL851963:LCM851981 LMH851963:LMI851981 LWD851963:LWE851981 MFZ851963:MGA851981 MPV851963:MPW851981 MZR851963:MZS851981 NJN851963:NJO851981 NTJ851963:NTK851981 ODF851963:ODG851981 ONB851963:ONC851981 OWX851963:OWY851981 PGT851963:PGU851981 PQP851963:PQQ851981 QAL851963:QAM851981 QKH851963:QKI851981 QUD851963:QUE851981 RDZ851963:REA851981 RNV851963:RNW851981 RXR851963:RXS851981 SHN851963:SHO851981 SRJ851963:SRK851981 TBF851963:TBG851981 TLB851963:TLC851981 TUX851963:TUY851981 UET851963:UEU851981 UOP851963:UOQ851981 UYL851963:UYM851981 VIH851963:VII851981 VSD851963:VSE851981 WBZ851963:WCA851981 WLV851963:WLW851981 WVR851963:WVS851981 J917499:K917517 JF917499:JG917517 TB917499:TC917517 ACX917499:ACY917517 AMT917499:AMU917517 AWP917499:AWQ917517 BGL917499:BGM917517 BQH917499:BQI917517 CAD917499:CAE917517 CJZ917499:CKA917517 CTV917499:CTW917517 DDR917499:DDS917517 DNN917499:DNO917517 DXJ917499:DXK917517 EHF917499:EHG917517 ERB917499:ERC917517 FAX917499:FAY917517 FKT917499:FKU917517 FUP917499:FUQ917517 GEL917499:GEM917517 GOH917499:GOI917517 GYD917499:GYE917517 HHZ917499:HIA917517 HRV917499:HRW917517 IBR917499:IBS917517 ILN917499:ILO917517 IVJ917499:IVK917517 JFF917499:JFG917517 JPB917499:JPC917517 JYX917499:JYY917517 KIT917499:KIU917517 KSP917499:KSQ917517 LCL917499:LCM917517 LMH917499:LMI917517 LWD917499:LWE917517 MFZ917499:MGA917517 MPV917499:MPW917517 MZR917499:MZS917517 NJN917499:NJO917517 NTJ917499:NTK917517 ODF917499:ODG917517 ONB917499:ONC917517 OWX917499:OWY917517 PGT917499:PGU917517 PQP917499:PQQ917517 QAL917499:QAM917517 QKH917499:QKI917517 QUD917499:QUE917517 RDZ917499:REA917517 RNV917499:RNW917517 RXR917499:RXS917517 SHN917499:SHO917517 SRJ917499:SRK917517 TBF917499:TBG917517 TLB917499:TLC917517 TUX917499:TUY917517 UET917499:UEU917517 UOP917499:UOQ917517 UYL917499:UYM917517 VIH917499:VII917517 VSD917499:VSE917517 WBZ917499:WCA917517 WLV917499:WLW917517 WVR917499:WVS917517 J983035:K983053 JF983035:JG983053 TB983035:TC983053 ACX983035:ACY983053 AMT983035:AMU983053 AWP983035:AWQ983053 BGL983035:BGM983053 BQH983035:BQI983053 CAD983035:CAE983053 CJZ983035:CKA983053 CTV983035:CTW983053 DDR983035:DDS983053 DNN983035:DNO983053 DXJ983035:DXK983053 EHF983035:EHG983053 ERB983035:ERC983053 FAX983035:FAY983053 FKT983035:FKU983053 FUP983035:FUQ983053 GEL983035:GEM983053 GOH983035:GOI983053 GYD983035:GYE983053 HHZ983035:HIA983053 HRV983035:HRW983053 IBR983035:IBS983053 ILN983035:ILO983053 IVJ983035:IVK983053 JFF983035:JFG983053 JPB983035:JPC983053 JYX983035:JYY983053 KIT983035:KIU983053 KSP983035:KSQ983053 LCL983035:LCM983053 LMH983035:LMI983053 LWD983035:LWE983053 MFZ983035:MGA983053 MPV983035:MPW983053 MZR983035:MZS983053 NJN983035:NJO983053 NTJ983035:NTK983053 ODF983035:ODG983053 ONB983035:ONC983053 OWX983035:OWY983053 PGT983035:PGU983053 PQP983035:PQQ983053 QAL983035:QAM983053 QKH983035:QKI983053 QUD983035:QUE983053 RDZ983035:REA983053 RNV983035:RNW983053 RXR983035:RXS983053 SHN983035:SHO983053 SRJ983035:SRK983053 TBF983035:TBG983053 TLB983035:TLC983053 TUX983035:TUY983053 UET983035:UEU983053 UOP983035:UOQ983053 UYL983035:UYM983053 VIH983035:VII983053 VSD983035:VSE983053 WBZ983035:WCA983053 WLV983035:WLW983053 J3:K15 JF3:JG15 TB3:TC15 ACX3:ACY15 AMT3:AMU15 AWP3:AWQ15 BGL3:BGM15 BQH3:BQI15 CAD3:CAE15 CJZ3:CKA15 CTV3:CTW15 DDR3:DDS15 DNN3:DNO15 DXJ3:DXK15 EHF3:EHG15 ERB3:ERC15 FAX3:FAY15 FKT3:FKU15 FUP3:FUQ15 GEL3:GEM15 GOH3:GOI15 GYD3:GYE15 HHZ3:HIA15 HRV3:HRW15 IBR3:IBS15 ILN3:ILO15 IVJ3:IVK15 JFF3:JFG15 JPB3:JPC15 JYX3:JYY15 KIT3:KIU15 KSP3:KSQ15 LCL3:LCM15 LMH3:LMI15 LWD3:LWE15 MFZ3:MGA15 MPV3:MPW15 MZR3:MZS15 NJN3:NJO15 NTJ3:NTK15 ODF3:ODG15 ONB3:ONC15 OWX3:OWY15 PGT3:PGU15 PQP3:PQQ15 QAL3:QAM15 QKH3:QKI15 QUD3:QUE15 RDZ3:REA15 RNV3:RNW15 RXR3:RXS15 SHN3:SHO15 SRJ3:SRK15 TBF3:TBG15 TLB3:TLC15 TUX3:TUY15 UET3:UEU15 UOP3:UOQ15 UYL3:UYM15 VIH3:VII15 VSD3:VSE15 WBZ3:WCA15 WLV3:WLW15 WVR3:WVS15" xr:uid="{00000000-0002-0000-0300-000002000000}">
      <formula1>"si,no"</formula1>
    </dataValidation>
    <dataValidation type="list" allowBlank="1" showInputMessage="1" showErrorMessage="1" sqref="WVN983035:WVN983053 F65531:F65549 JB65531:JB65549 SX65531:SX65549 ACT65531:ACT65549 AMP65531:AMP65549 AWL65531:AWL65549 BGH65531:BGH65549 BQD65531:BQD65549 BZZ65531:BZZ65549 CJV65531:CJV65549 CTR65531:CTR65549 DDN65531:DDN65549 DNJ65531:DNJ65549 DXF65531:DXF65549 EHB65531:EHB65549 EQX65531:EQX65549 FAT65531:FAT65549 FKP65531:FKP65549 FUL65531:FUL65549 GEH65531:GEH65549 GOD65531:GOD65549 GXZ65531:GXZ65549 HHV65531:HHV65549 HRR65531:HRR65549 IBN65531:IBN65549 ILJ65531:ILJ65549 IVF65531:IVF65549 JFB65531:JFB65549 JOX65531:JOX65549 JYT65531:JYT65549 KIP65531:KIP65549 KSL65531:KSL65549 LCH65531:LCH65549 LMD65531:LMD65549 LVZ65531:LVZ65549 MFV65531:MFV65549 MPR65531:MPR65549 MZN65531:MZN65549 NJJ65531:NJJ65549 NTF65531:NTF65549 ODB65531:ODB65549 OMX65531:OMX65549 OWT65531:OWT65549 PGP65531:PGP65549 PQL65531:PQL65549 QAH65531:QAH65549 QKD65531:QKD65549 QTZ65531:QTZ65549 RDV65531:RDV65549 RNR65531:RNR65549 RXN65531:RXN65549 SHJ65531:SHJ65549 SRF65531:SRF65549 TBB65531:TBB65549 TKX65531:TKX65549 TUT65531:TUT65549 UEP65531:UEP65549 UOL65531:UOL65549 UYH65531:UYH65549 VID65531:VID65549 VRZ65531:VRZ65549 WBV65531:WBV65549 WLR65531:WLR65549 WVN65531:WVN65549 F131067:F131085 JB131067:JB131085 SX131067:SX131085 ACT131067:ACT131085 AMP131067:AMP131085 AWL131067:AWL131085 BGH131067:BGH131085 BQD131067:BQD131085 BZZ131067:BZZ131085 CJV131067:CJV131085 CTR131067:CTR131085 DDN131067:DDN131085 DNJ131067:DNJ131085 DXF131067:DXF131085 EHB131067:EHB131085 EQX131067:EQX131085 FAT131067:FAT131085 FKP131067:FKP131085 FUL131067:FUL131085 GEH131067:GEH131085 GOD131067:GOD131085 GXZ131067:GXZ131085 HHV131067:HHV131085 HRR131067:HRR131085 IBN131067:IBN131085 ILJ131067:ILJ131085 IVF131067:IVF131085 JFB131067:JFB131085 JOX131067:JOX131085 JYT131067:JYT131085 KIP131067:KIP131085 KSL131067:KSL131085 LCH131067:LCH131085 LMD131067:LMD131085 LVZ131067:LVZ131085 MFV131067:MFV131085 MPR131067:MPR131085 MZN131067:MZN131085 NJJ131067:NJJ131085 NTF131067:NTF131085 ODB131067:ODB131085 OMX131067:OMX131085 OWT131067:OWT131085 PGP131067:PGP131085 PQL131067:PQL131085 QAH131067:QAH131085 QKD131067:QKD131085 QTZ131067:QTZ131085 RDV131067:RDV131085 RNR131067:RNR131085 RXN131067:RXN131085 SHJ131067:SHJ131085 SRF131067:SRF131085 TBB131067:TBB131085 TKX131067:TKX131085 TUT131067:TUT131085 UEP131067:UEP131085 UOL131067:UOL131085 UYH131067:UYH131085 VID131067:VID131085 VRZ131067:VRZ131085 WBV131067:WBV131085 WLR131067:WLR131085 WVN131067:WVN131085 F196603:F196621 JB196603:JB196621 SX196603:SX196621 ACT196603:ACT196621 AMP196603:AMP196621 AWL196603:AWL196621 BGH196603:BGH196621 BQD196603:BQD196621 BZZ196603:BZZ196621 CJV196603:CJV196621 CTR196603:CTR196621 DDN196603:DDN196621 DNJ196603:DNJ196621 DXF196603:DXF196621 EHB196603:EHB196621 EQX196603:EQX196621 FAT196603:FAT196621 FKP196603:FKP196621 FUL196603:FUL196621 GEH196603:GEH196621 GOD196603:GOD196621 GXZ196603:GXZ196621 HHV196603:HHV196621 HRR196603:HRR196621 IBN196603:IBN196621 ILJ196603:ILJ196621 IVF196603:IVF196621 JFB196603:JFB196621 JOX196603:JOX196621 JYT196603:JYT196621 KIP196603:KIP196621 KSL196603:KSL196621 LCH196603:LCH196621 LMD196603:LMD196621 LVZ196603:LVZ196621 MFV196603:MFV196621 MPR196603:MPR196621 MZN196603:MZN196621 NJJ196603:NJJ196621 NTF196603:NTF196621 ODB196603:ODB196621 OMX196603:OMX196621 OWT196603:OWT196621 PGP196603:PGP196621 PQL196603:PQL196621 QAH196603:QAH196621 QKD196603:QKD196621 QTZ196603:QTZ196621 RDV196603:RDV196621 RNR196603:RNR196621 RXN196603:RXN196621 SHJ196603:SHJ196621 SRF196603:SRF196621 TBB196603:TBB196621 TKX196603:TKX196621 TUT196603:TUT196621 UEP196603:UEP196621 UOL196603:UOL196621 UYH196603:UYH196621 VID196603:VID196621 VRZ196603:VRZ196621 WBV196603:WBV196621 WLR196603:WLR196621 WVN196603:WVN196621 F262139:F262157 JB262139:JB262157 SX262139:SX262157 ACT262139:ACT262157 AMP262139:AMP262157 AWL262139:AWL262157 BGH262139:BGH262157 BQD262139:BQD262157 BZZ262139:BZZ262157 CJV262139:CJV262157 CTR262139:CTR262157 DDN262139:DDN262157 DNJ262139:DNJ262157 DXF262139:DXF262157 EHB262139:EHB262157 EQX262139:EQX262157 FAT262139:FAT262157 FKP262139:FKP262157 FUL262139:FUL262157 GEH262139:GEH262157 GOD262139:GOD262157 GXZ262139:GXZ262157 HHV262139:HHV262157 HRR262139:HRR262157 IBN262139:IBN262157 ILJ262139:ILJ262157 IVF262139:IVF262157 JFB262139:JFB262157 JOX262139:JOX262157 JYT262139:JYT262157 KIP262139:KIP262157 KSL262139:KSL262157 LCH262139:LCH262157 LMD262139:LMD262157 LVZ262139:LVZ262157 MFV262139:MFV262157 MPR262139:MPR262157 MZN262139:MZN262157 NJJ262139:NJJ262157 NTF262139:NTF262157 ODB262139:ODB262157 OMX262139:OMX262157 OWT262139:OWT262157 PGP262139:PGP262157 PQL262139:PQL262157 QAH262139:QAH262157 QKD262139:QKD262157 QTZ262139:QTZ262157 RDV262139:RDV262157 RNR262139:RNR262157 RXN262139:RXN262157 SHJ262139:SHJ262157 SRF262139:SRF262157 TBB262139:TBB262157 TKX262139:TKX262157 TUT262139:TUT262157 UEP262139:UEP262157 UOL262139:UOL262157 UYH262139:UYH262157 VID262139:VID262157 VRZ262139:VRZ262157 WBV262139:WBV262157 WLR262139:WLR262157 WVN262139:WVN262157 F327675:F327693 JB327675:JB327693 SX327675:SX327693 ACT327675:ACT327693 AMP327675:AMP327693 AWL327675:AWL327693 BGH327675:BGH327693 BQD327675:BQD327693 BZZ327675:BZZ327693 CJV327675:CJV327693 CTR327675:CTR327693 DDN327675:DDN327693 DNJ327675:DNJ327693 DXF327675:DXF327693 EHB327675:EHB327693 EQX327675:EQX327693 FAT327675:FAT327693 FKP327675:FKP327693 FUL327675:FUL327693 GEH327675:GEH327693 GOD327675:GOD327693 GXZ327675:GXZ327693 HHV327675:HHV327693 HRR327675:HRR327693 IBN327675:IBN327693 ILJ327675:ILJ327693 IVF327675:IVF327693 JFB327675:JFB327693 JOX327675:JOX327693 JYT327675:JYT327693 KIP327675:KIP327693 KSL327675:KSL327693 LCH327675:LCH327693 LMD327675:LMD327693 LVZ327675:LVZ327693 MFV327675:MFV327693 MPR327675:MPR327693 MZN327675:MZN327693 NJJ327675:NJJ327693 NTF327675:NTF327693 ODB327675:ODB327693 OMX327675:OMX327693 OWT327675:OWT327693 PGP327675:PGP327693 PQL327675:PQL327693 QAH327675:QAH327693 QKD327675:QKD327693 QTZ327675:QTZ327693 RDV327675:RDV327693 RNR327675:RNR327693 RXN327675:RXN327693 SHJ327675:SHJ327693 SRF327675:SRF327693 TBB327675:TBB327693 TKX327675:TKX327693 TUT327675:TUT327693 UEP327675:UEP327693 UOL327675:UOL327693 UYH327675:UYH327693 VID327675:VID327693 VRZ327675:VRZ327693 WBV327675:WBV327693 WLR327675:WLR327693 WVN327675:WVN327693 F393211:F393229 JB393211:JB393229 SX393211:SX393229 ACT393211:ACT393229 AMP393211:AMP393229 AWL393211:AWL393229 BGH393211:BGH393229 BQD393211:BQD393229 BZZ393211:BZZ393229 CJV393211:CJV393229 CTR393211:CTR393229 DDN393211:DDN393229 DNJ393211:DNJ393229 DXF393211:DXF393229 EHB393211:EHB393229 EQX393211:EQX393229 FAT393211:FAT393229 FKP393211:FKP393229 FUL393211:FUL393229 GEH393211:GEH393229 GOD393211:GOD393229 GXZ393211:GXZ393229 HHV393211:HHV393229 HRR393211:HRR393229 IBN393211:IBN393229 ILJ393211:ILJ393229 IVF393211:IVF393229 JFB393211:JFB393229 JOX393211:JOX393229 JYT393211:JYT393229 KIP393211:KIP393229 KSL393211:KSL393229 LCH393211:LCH393229 LMD393211:LMD393229 LVZ393211:LVZ393229 MFV393211:MFV393229 MPR393211:MPR393229 MZN393211:MZN393229 NJJ393211:NJJ393229 NTF393211:NTF393229 ODB393211:ODB393229 OMX393211:OMX393229 OWT393211:OWT393229 PGP393211:PGP393229 PQL393211:PQL393229 QAH393211:QAH393229 QKD393211:QKD393229 QTZ393211:QTZ393229 RDV393211:RDV393229 RNR393211:RNR393229 RXN393211:RXN393229 SHJ393211:SHJ393229 SRF393211:SRF393229 TBB393211:TBB393229 TKX393211:TKX393229 TUT393211:TUT393229 UEP393211:UEP393229 UOL393211:UOL393229 UYH393211:UYH393229 VID393211:VID393229 VRZ393211:VRZ393229 WBV393211:WBV393229 WLR393211:WLR393229 WVN393211:WVN393229 F458747:F458765 JB458747:JB458765 SX458747:SX458765 ACT458747:ACT458765 AMP458747:AMP458765 AWL458747:AWL458765 BGH458747:BGH458765 BQD458747:BQD458765 BZZ458747:BZZ458765 CJV458747:CJV458765 CTR458747:CTR458765 DDN458747:DDN458765 DNJ458747:DNJ458765 DXF458747:DXF458765 EHB458747:EHB458765 EQX458747:EQX458765 FAT458747:FAT458765 FKP458747:FKP458765 FUL458747:FUL458765 GEH458747:GEH458765 GOD458747:GOD458765 GXZ458747:GXZ458765 HHV458747:HHV458765 HRR458747:HRR458765 IBN458747:IBN458765 ILJ458747:ILJ458765 IVF458747:IVF458765 JFB458747:JFB458765 JOX458747:JOX458765 JYT458747:JYT458765 KIP458747:KIP458765 KSL458747:KSL458765 LCH458747:LCH458765 LMD458747:LMD458765 LVZ458747:LVZ458765 MFV458747:MFV458765 MPR458747:MPR458765 MZN458747:MZN458765 NJJ458747:NJJ458765 NTF458747:NTF458765 ODB458747:ODB458765 OMX458747:OMX458765 OWT458747:OWT458765 PGP458747:PGP458765 PQL458747:PQL458765 QAH458747:QAH458765 QKD458747:QKD458765 QTZ458747:QTZ458765 RDV458747:RDV458765 RNR458747:RNR458765 RXN458747:RXN458765 SHJ458747:SHJ458765 SRF458747:SRF458765 TBB458747:TBB458765 TKX458747:TKX458765 TUT458747:TUT458765 UEP458747:UEP458765 UOL458747:UOL458765 UYH458747:UYH458765 VID458747:VID458765 VRZ458747:VRZ458765 WBV458747:WBV458765 WLR458747:WLR458765 WVN458747:WVN458765 F524283:F524301 JB524283:JB524301 SX524283:SX524301 ACT524283:ACT524301 AMP524283:AMP524301 AWL524283:AWL524301 BGH524283:BGH524301 BQD524283:BQD524301 BZZ524283:BZZ524301 CJV524283:CJV524301 CTR524283:CTR524301 DDN524283:DDN524301 DNJ524283:DNJ524301 DXF524283:DXF524301 EHB524283:EHB524301 EQX524283:EQX524301 FAT524283:FAT524301 FKP524283:FKP524301 FUL524283:FUL524301 GEH524283:GEH524301 GOD524283:GOD524301 GXZ524283:GXZ524301 HHV524283:HHV524301 HRR524283:HRR524301 IBN524283:IBN524301 ILJ524283:ILJ524301 IVF524283:IVF524301 JFB524283:JFB524301 JOX524283:JOX524301 JYT524283:JYT524301 KIP524283:KIP524301 KSL524283:KSL524301 LCH524283:LCH524301 LMD524283:LMD524301 LVZ524283:LVZ524301 MFV524283:MFV524301 MPR524283:MPR524301 MZN524283:MZN524301 NJJ524283:NJJ524301 NTF524283:NTF524301 ODB524283:ODB524301 OMX524283:OMX524301 OWT524283:OWT524301 PGP524283:PGP524301 PQL524283:PQL524301 QAH524283:QAH524301 QKD524283:QKD524301 QTZ524283:QTZ524301 RDV524283:RDV524301 RNR524283:RNR524301 RXN524283:RXN524301 SHJ524283:SHJ524301 SRF524283:SRF524301 TBB524283:TBB524301 TKX524283:TKX524301 TUT524283:TUT524301 UEP524283:UEP524301 UOL524283:UOL524301 UYH524283:UYH524301 VID524283:VID524301 VRZ524283:VRZ524301 WBV524283:WBV524301 WLR524283:WLR524301 WVN524283:WVN524301 F589819:F589837 JB589819:JB589837 SX589819:SX589837 ACT589819:ACT589837 AMP589819:AMP589837 AWL589819:AWL589837 BGH589819:BGH589837 BQD589819:BQD589837 BZZ589819:BZZ589837 CJV589819:CJV589837 CTR589819:CTR589837 DDN589819:DDN589837 DNJ589819:DNJ589837 DXF589819:DXF589837 EHB589819:EHB589837 EQX589819:EQX589837 FAT589819:FAT589837 FKP589819:FKP589837 FUL589819:FUL589837 GEH589819:GEH589837 GOD589819:GOD589837 GXZ589819:GXZ589837 HHV589819:HHV589837 HRR589819:HRR589837 IBN589819:IBN589837 ILJ589819:ILJ589837 IVF589819:IVF589837 JFB589819:JFB589837 JOX589819:JOX589837 JYT589819:JYT589837 KIP589819:KIP589837 KSL589819:KSL589837 LCH589819:LCH589837 LMD589819:LMD589837 LVZ589819:LVZ589837 MFV589819:MFV589837 MPR589819:MPR589837 MZN589819:MZN589837 NJJ589819:NJJ589837 NTF589819:NTF589837 ODB589819:ODB589837 OMX589819:OMX589837 OWT589819:OWT589837 PGP589819:PGP589837 PQL589819:PQL589837 QAH589819:QAH589837 QKD589819:QKD589837 QTZ589819:QTZ589837 RDV589819:RDV589837 RNR589819:RNR589837 RXN589819:RXN589837 SHJ589819:SHJ589837 SRF589819:SRF589837 TBB589819:TBB589837 TKX589819:TKX589837 TUT589819:TUT589837 UEP589819:UEP589837 UOL589819:UOL589837 UYH589819:UYH589837 VID589819:VID589837 VRZ589819:VRZ589837 WBV589819:WBV589837 WLR589819:WLR589837 WVN589819:WVN589837 F655355:F655373 JB655355:JB655373 SX655355:SX655373 ACT655355:ACT655373 AMP655355:AMP655373 AWL655355:AWL655373 BGH655355:BGH655373 BQD655355:BQD655373 BZZ655355:BZZ655373 CJV655355:CJV655373 CTR655355:CTR655373 DDN655355:DDN655373 DNJ655355:DNJ655373 DXF655355:DXF655373 EHB655355:EHB655373 EQX655355:EQX655373 FAT655355:FAT655373 FKP655355:FKP655373 FUL655355:FUL655373 GEH655355:GEH655373 GOD655355:GOD655373 GXZ655355:GXZ655373 HHV655355:HHV655373 HRR655355:HRR655373 IBN655355:IBN655373 ILJ655355:ILJ655373 IVF655355:IVF655373 JFB655355:JFB655373 JOX655355:JOX655373 JYT655355:JYT655373 KIP655355:KIP655373 KSL655355:KSL655373 LCH655355:LCH655373 LMD655355:LMD655373 LVZ655355:LVZ655373 MFV655355:MFV655373 MPR655355:MPR655373 MZN655355:MZN655373 NJJ655355:NJJ655373 NTF655355:NTF655373 ODB655355:ODB655373 OMX655355:OMX655373 OWT655355:OWT655373 PGP655355:PGP655373 PQL655355:PQL655373 QAH655355:QAH655373 QKD655355:QKD655373 QTZ655355:QTZ655373 RDV655355:RDV655373 RNR655355:RNR655373 RXN655355:RXN655373 SHJ655355:SHJ655373 SRF655355:SRF655373 TBB655355:TBB655373 TKX655355:TKX655373 TUT655355:TUT655373 UEP655355:UEP655373 UOL655355:UOL655373 UYH655355:UYH655373 VID655355:VID655373 VRZ655355:VRZ655373 WBV655355:WBV655373 WLR655355:WLR655373 WVN655355:WVN655373 F720891:F720909 JB720891:JB720909 SX720891:SX720909 ACT720891:ACT720909 AMP720891:AMP720909 AWL720891:AWL720909 BGH720891:BGH720909 BQD720891:BQD720909 BZZ720891:BZZ720909 CJV720891:CJV720909 CTR720891:CTR720909 DDN720891:DDN720909 DNJ720891:DNJ720909 DXF720891:DXF720909 EHB720891:EHB720909 EQX720891:EQX720909 FAT720891:FAT720909 FKP720891:FKP720909 FUL720891:FUL720909 GEH720891:GEH720909 GOD720891:GOD720909 GXZ720891:GXZ720909 HHV720891:HHV720909 HRR720891:HRR720909 IBN720891:IBN720909 ILJ720891:ILJ720909 IVF720891:IVF720909 JFB720891:JFB720909 JOX720891:JOX720909 JYT720891:JYT720909 KIP720891:KIP720909 KSL720891:KSL720909 LCH720891:LCH720909 LMD720891:LMD720909 LVZ720891:LVZ720909 MFV720891:MFV720909 MPR720891:MPR720909 MZN720891:MZN720909 NJJ720891:NJJ720909 NTF720891:NTF720909 ODB720891:ODB720909 OMX720891:OMX720909 OWT720891:OWT720909 PGP720891:PGP720909 PQL720891:PQL720909 QAH720891:QAH720909 QKD720891:QKD720909 QTZ720891:QTZ720909 RDV720891:RDV720909 RNR720891:RNR720909 RXN720891:RXN720909 SHJ720891:SHJ720909 SRF720891:SRF720909 TBB720891:TBB720909 TKX720891:TKX720909 TUT720891:TUT720909 UEP720891:UEP720909 UOL720891:UOL720909 UYH720891:UYH720909 VID720891:VID720909 VRZ720891:VRZ720909 WBV720891:WBV720909 WLR720891:WLR720909 WVN720891:WVN720909 F786427:F786445 JB786427:JB786445 SX786427:SX786445 ACT786427:ACT786445 AMP786427:AMP786445 AWL786427:AWL786445 BGH786427:BGH786445 BQD786427:BQD786445 BZZ786427:BZZ786445 CJV786427:CJV786445 CTR786427:CTR786445 DDN786427:DDN786445 DNJ786427:DNJ786445 DXF786427:DXF786445 EHB786427:EHB786445 EQX786427:EQX786445 FAT786427:FAT786445 FKP786427:FKP786445 FUL786427:FUL786445 GEH786427:GEH786445 GOD786427:GOD786445 GXZ786427:GXZ786445 HHV786427:HHV786445 HRR786427:HRR786445 IBN786427:IBN786445 ILJ786427:ILJ786445 IVF786427:IVF786445 JFB786427:JFB786445 JOX786427:JOX786445 JYT786427:JYT786445 KIP786427:KIP786445 KSL786427:KSL786445 LCH786427:LCH786445 LMD786427:LMD786445 LVZ786427:LVZ786445 MFV786427:MFV786445 MPR786427:MPR786445 MZN786427:MZN786445 NJJ786427:NJJ786445 NTF786427:NTF786445 ODB786427:ODB786445 OMX786427:OMX786445 OWT786427:OWT786445 PGP786427:PGP786445 PQL786427:PQL786445 QAH786427:QAH786445 QKD786427:QKD786445 QTZ786427:QTZ786445 RDV786427:RDV786445 RNR786427:RNR786445 RXN786427:RXN786445 SHJ786427:SHJ786445 SRF786427:SRF786445 TBB786427:TBB786445 TKX786427:TKX786445 TUT786427:TUT786445 UEP786427:UEP786445 UOL786427:UOL786445 UYH786427:UYH786445 VID786427:VID786445 VRZ786427:VRZ786445 WBV786427:WBV786445 WLR786427:WLR786445 WVN786427:WVN786445 F851963:F851981 JB851963:JB851981 SX851963:SX851981 ACT851963:ACT851981 AMP851963:AMP851981 AWL851963:AWL851981 BGH851963:BGH851981 BQD851963:BQD851981 BZZ851963:BZZ851981 CJV851963:CJV851981 CTR851963:CTR851981 DDN851963:DDN851981 DNJ851963:DNJ851981 DXF851963:DXF851981 EHB851963:EHB851981 EQX851963:EQX851981 FAT851963:FAT851981 FKP851963:FKP851981 FUL851963:FUL851981 GEH851963:GEH851981 GOD851963:GOD851981 GXZ851963:GXZ851981 HHV851963:HHV851981 HRR851963:HRR851981 IBN851963:IBN851981 ILJ851963:ILJ851981 IVF851963:IVF851981 JFB851963:JFB851981 JOX851963:JOX851981 JYT851963:JYT851981 KIP851963:KIP851981 KSL851963:KSL851981 LCH851963:LCH851981 LMD851963:LMD851981 LVZ851963:LVZ851981 MFV851963:MFV851981 MPR851963:MPR851981 MZN851963:MZN851981 NJJ851963:NJJ851981 NTF851963:NTF851981 ODB851963:ODB851981 OMX851963:OMX851981 OWT851963:OWT851981 PGP851963:PGP851981 PQL851963:PQL851981 QAH851963:QAH851981 QKD851963:QKD851981 QTZ851963:QTZ851981 RDV851963:RDV851981 RNR851963:RNR851981 RXN851963:RXN851981 SHJ851963:SHJ851981 SRF851963:SRF851981 TBB851963:TBB851981 TKX851963:TKX851981 TUT851963:TUT851981 UEP851963:UEP851981 UOL851963:UOL851981 UYH851963:UYH851981 VID851963:VID851981 VRZ851963:VRZ851981 WBV851963:WBV851981 WLR851963:WLR851981 WVN851963:WVN851981 F917499:F917517 JB917499:JB917517 SX917499:SX917517 ACT917499:ACT917517 AMP917499:AMP917517 AWL917499:AWL917517 BGH917499:BGH917517 BQD917499:BQD917517 BZZ917499:BZZ917517 CJV917499:CJV917517 CTR917499:CTR917517 DDN917499:DDN917517 DNJ917499:DNJ917517 DXF917499:DXF917517 EHB917499:EHB917517 EQX917499:EQX917517 FAT917499:FAT917517 FKP917499:FKP917517 FUL917499:FUL917517 GEH917499:GEH917517 GOD917499:GOD917517 GXZ917499:GXZ917517 HHV917499:HHV917517 HRR917499:HRR917517 IBN917499:IBN917517 ILJ917499:ILJ917517 IVF917499:IVF917517 JFB917499:JFB917517 JOX917499:JOX917517 JYT917499:JYT917517 KIP917499:KIP917517 KSL917499:KSL917517 LCH917499:LCH917517 LMD917499:LMD917517 LVZ917499:LVZ917517 MFV917499:MFV917517 MPR917499:MPR917517 MZN917499:MZN917517 NJJ917499:NJJ917517 NTF917499:NTF917517 ODB917499:ODB917517 OMX917499:OMX917517 OWT917499:OWT917517 PGP917499:PGP917517 PQL917499:PQL917517 QAH917499:QAH917517 QKD917499:QKD917517 QTZ917499:QTZ917517 RDV917499:RDV917517 RNR917499:RNR917517 RXN917499:RXN917517 SHJ917499:SHJ917517 SRF917499:SRF917517 TBB917499:TBB917517 TKX917499:TKX917517 TUT917499:TUT917517 UEP917499:UEP917517 UOL917499:UOL917517 UYH917499:UYH917517 VID917499:VID917517 VRZ917499:VRZ917517 WBV917499:WBV917517 WLR917499:WLR917517 WVN917499:WVN917517 F983035:F983053 JB983035:JB983053 SX983035:SX983053 ACT983035:ACT983053 AMP983035:AMP983053 AWL983035:AWL983053 BGH983035:BGH983053 BQD983035:BQD983053 BZZ983035:BZZ983053 CJV983035:CJV983053 CTR983035:CTR983053 DDN983035:DDN983053 DNJ983035:DNJ983053 DXF983035:DXF983053 EHB983035:EHB983053 EQX983035:EQX983053 FAT983035:FAT983053 FKP983035:FKP983053 FUL983035:FUL983053 GEH983035:GEH983053 GOD983035:GOD983053 GXZ983035:GXZ983053 HHV983035:HHV983053 HRR983035:HRR983053 IBN983035:IBN983053 ILJ983035:ILJ983053 IVF983035:IVF983053 JFB983035:JFB983053 JOX983035:JOX983053 JYT983035:JYT983053 KIP983035:KIP983053 KSL983035:KSL983053 LCH983035:LCH983053 LMD983035:LMD983053 LVZ983035:LVZ983053 MFV983035:MFV983053 MPR983035:MPR983053 MZN983035:MZN983053 NJJ983035:NJJ983053 NTF983035:NTF983053 ODB983035:ODB983053 OMX983035:OMX983053 OWT983035:OWT983053 PGP983035:PGP983053 PQL983035:PQL983053 QAH983035:QAH983053 QKD983035:QKD983053 QTZ983035:QTZ983053 RDV983035:RDV983053 RNR983035:RNR983053 RXN983035:RXN983053 SHJ983035:SHJ983053 SRF983035:SRF983053 TBB983035:TBB983053 TKX983035:TKX983053 TUT983035:TUT983053 UEP983035:UEP983053 UOL983035:UOL983053 UYH983035:UYH983053 VID983035:VID983053 VRZ983035:VRZ983053 WBV983035:WBV983053 WLR983035:WLR983053 F3:F15 JB3:JB15 SX3:SX15 ACT3:ACT15 AMP3:AMP15 AWL3:AWL15 BGH3:BGH15 BQD3:BQD15 BZZ3:BZZ15 CJV3:CJV15 CTR3:CTR15 DDN3:DDN15 DNJ3:DNJ15 DXF3:DXF15 EHB3:EHB15 EQX3:EQX15 FAT3:FAT15 FKP3:FKP15 FUL3:FUL15 GEH3:GEH15 GOD3:GOD15 GXZ3:GXZ15 HHV3:HHV15 HRR3:HRR15 IBN3:IBN15 ILJ3:ILJ15 IVF3:IVF15 JFB3:JFB15 JOX3:JOX15 JYT3:JYT15 KIP3:KIP15 KSL3:KSL15 LCH3:LCH15 LMD3:LMD15 LVZ3:LVZ15 MFV3:MFV15 MPR3:MPR15 MZN3:MZN15 NJJ3:NJJ15 NTF3:NTF15 ODB3:ODB15 OMX3:OMX15 OWT3:OWT15 PGP3:PGP15 PQL3:PQL15 QAH3:QAH15 QKD3:QKD15 QTZ3:QTZ15 RDV3:RDV15 RNR3:RNR15 RXN3:RXN15 SHJ3:SHJ15 SRF3:SRF15 TBB3:TBB15 TKX3:TKX15 TUT3:TUT15 UEP3:UEP15 UOL3:UOL15 UYH3:UYH15 VID3:VID15 VRZ3:VRZ15 WBV3:WBV15 WLR3:WLR15 WVN3:WVN15" xr:uid="{00000000-0002-0000-0300-000001000000}">
      <formula1>"5,10,20"</formula1>
    </dataValidation>
    <dataValidation type="list" allowBlank="1" showInputMessage="1" showErrorMessage="1" sqref="WVM983035:WVM983053 E65531:E65549 JA65531:JA65549 SW65531:SW65549 ACS65531:ACS65549 AMO65531:AMO65549 AWK65531:AWK65549 BGG65531:BGG65549 BQC65531:BQC65549 BZY65531:BZY65549 CJU65531:CJU65549 CTQ65531:CTQ65549 DDM65531:DDM65549 DNI65531:DNI65549 DXE65531:DXE65549 EHA65531:EHA65549 EQW65531:EQW65549 FAS65531:FAS65549 FKO65531:FKO65549 FUK65531:FUK65549 GEG65531:GEG65549 GOC65531:GOC65549 GXY65531:GXY65549 HHU65531:HHU65549 HRQ65531:HRQ65549 IBM65531:IBM65549 ILI65531:ILI65549 IVE65531:IVE65549 JFA65531:JFA65549 JOW65531:JOW65549 JYS65531:JYS65549 KIO65531:KIO65549 KSK65531:KSK65549 LCG65531:LCG65549 LMC65531:LMC65549 LVY65531:LVY65549 MFU65531:MFU65549 MPQ65531:MPQ65549 MZM65531:MZM65549 NJI65531:NJI65549 NTE65531:NTE65549 ODA65531:ODA65549 OMW65531:OMW65549 OWS65531:OWS65549 PGO65531:PGO65549 PQK65531:PQK65549 QAG65531:QAG65549 QKC65531:QKC65549 QTY65531:QTY65549 RDU65531:RDU65549 RNQ65531:RNQ65549 RXM65531:RXM65549 SHI65531:SHI65549 SRE65531:SRE65549 TBA65531:TBA65549 TKW65531:TKW65549 TUS65531:TUS65549 UEO65531:UEO65549 UOK65531:UOK65549 UYG65531:UYG65549 VIC65531:VIC65549 VRY65531:VRY65549 WBU65531:WBU65549 WLQ65531:WLQ65549 WVM65531:WVM65549 E131067:E131085 JA131067:JA131085 SW131067:SW131085 ACS131067:ACS131085 AMO131067:AMO131085 AWK131067:AWK131085 BGG131067:BGG131085 BQC131067:BQC131085 BZY131067:BZY131085 CJU131067:CJU131085 CTQ131067:CTQ131085 DDM131067:DDM131085 DNI131067:DNI131085 DXE131067:DXE131085 EHA131067:EHA131085 EQW131067:EQW131085 FAS131067:FAS131085 FKO131067:FKO131085 FUK131067:FUK131085 GEG131067:GEG131085 GOC131067:GOC131085 GXY131067:GXY131085 HHU131067:HHU131085 HRQ131067:HRQ131085 IBM131067:IBM131085 ILI131067:ILI131085 IVE131067:IVE131085 JFA131067:JFA131085 JOW131067:JOW131085 JYS131067:JYS131085 KIO131067:KIO131085 KSK131067:KSK131085 LCG131067:LCG131085 LMC131067:LMC131085 LVY131067:LVY131085 MFU131067:MFU131085 MPQ131067:MPQ131085 MZM131067:MZM131085 NJI131067:NJI131085 NTE131067:NTE131085 ODA131067:ODA131085 OMW131067:OMW131085 OWS131067:OWS131085 PGO131067:PGO131085 PQK131067:PQK131085 QAG131067:QAG131085 QKC131067:QKC131085 QTY131067:QTY131085 RDU131067:RDU131085 RNQ131067:RNQ131085 RXM131067:RXM131085 SHI131067:SHI131085 SRE131067:SRE131085 TBA131067:TBA131085 TKW131067:TKW131085 TUS131067:TUS131085 UEO131067:UEO131085 UOK131067:UOK131085 UYG131067:UYG131085 VIC131067:VIC131085 VRY131067:VRY131085 WBU131067:WBU131085 WLQ131067:WLQ131085 WVM131067:WVM131085 E196603:E196621 JA196603:JA196621 SW196603:SW196621 ACS196603:ACS196621 AMO196603:AMO196621 AWK196603:AWK196621 BGG196603:BGG196621 BQC196603:BQC196621 BZY196603:BZY196621 CJU196603:CJU196621 CTQ196603:CTQ196621 DDM196603:DDM196621 DNI196603:DNI196621 DXE196603:DXE196621 EHA196603:EHA196621 EQW196603:EQW196621 FAS196603:FAS196621 FKO196603:FKO196621 FUK196603:FUK196621 GEG196603:GEG196621 GOC196603:GOC196621 GXY196603:GXY196621 HHU196603:HHU196621 HRQ196603:HRQ196621 IBM196603:IBM196621 ILI196603:ILI196621 IVE196603:IVE196621 JFA196603:JFA196621 JOW196603:JOW196621 JYS196603:JYS196621 KIO196603:KIO196621 KSK196603:KSK196621 LCG196603:LCG196621 LMC196603:LMC196621 LVY196603:LVY196621 MFU196603:MFU196621 MPQ196603:MPQ196621 MZM196603:MZM196621 NJI196603:NJI196621 NTE196603:NTE196621 ODA196603:ODA196621 OMW196603:OMW196621 OWS196603:OWS196621 PGO196603:PGO196621 PQK196603:PQK196621 QAG196603:QAG196621 QKC196603:QKC196621 QTY196603:QTY196621 RDU196603:RDU196621 RNQ196603:RNQ196621 RXM196603:RXM196621 SHI196603:SHI196621 SRE196603:SRE196621 TBA196603:TBA196621 TKW196603:TKW196621 TUS196603:TUS196621 UEO196603:UEO196621 UOK196603:UOK196621 UYG196603:UYG196621 VIC196603:VIC196621 VRY196603:VRY196621 WBU196603:WBU196621 WLQ196603:WLQ196621 WVM196603:WVM196621 E262139:E262157 JA262139:JA262157 SW262139:SW262157 ACS262139:ACS262157 AMO262139:AMO262157 AWK262139:AWK262157 BGG262139:BGG262157 BQC262139:BQC262157 BZY262139:BZY262157 CJU262139:CJU262157 CTQ262139:CTQ262157 DDM262139:DDM262157 DNI262139:DNI262157 DXE262139:DXE262157 EHA262139:EHA262157 EQW262139:EQW262157 FAS262139:FAS262157 FKO262139:FKO262157 FUK262139:FUK262157 GEG262139:GEG262157 GOC262139:GOC262157 GXY262139:GXY262157 HHU262139:HHU262157 HRQ262139:HRQ262157 IBM262139:IBM262157 ILI262139:ILI262157 IVE262139:IVE262157 JFA262139:JFA262157 JOW262139:JOW262157 JYS262139:JYS262157 KIO262139:KIO262157 KSK262139:KSK262157 LCG262139:LCG262157 LMC262139:LMC262157 LVY262139:LVY262157 MFU262139:MFU262157 MPQ262139:MPQ262157 MZM262139:MZM262157 NJI262139:NJI262157 NTE262139:NTE262157 ODA262139:ODA262157 OMW262139:OMW262157 OWS262139:OWS262157 PGO262139:PGO262157 PQK262139:PQK262157 QAG262139:QAG262157 QKC262139:QKC262157 QTY262139:QTY262157 RDU262139:RDU262157 RNQ262139:RNQ262157 RXM262139:RXM262157 SHI262139:SHI262157 SRE262139:SRE262157 TBA262139:TBA262157 TKW262139:TKW262157 TUS262139:TUS262157 UEO262139:UEO262157 UOK262139:UOK262157 UYG262139:UYG262157 VIC262139:VIC262157 VRY262139:VRY262157 WBU262139:WBU262157 WLQ262139:WLQ262157 WVM262139:WVM262157 E327675:E327693 JA327675:JA327693 SW327675:SW327693 ACS327675:ACS327693 AMO327675:AMO327693 AWK327675:AWK327693 BGG327675:BGG327693 BQC327675:BQC327693 BZY327675:BZY327693 CJU327675:CJU327693 CTQ327675:CTQ327693 DDM327675:DDM327693 DNI327675:DNI327693 DXE327675:DXE327693 EHA327675:EHA327693 EQW327675:EQW327693 FAS327675:FAS327693 FKO327675:FKO327693 FUK327675:FUK327693 GEG327675:GEG327693 GOC327675:GOC327693 GXY327675:GXY327693 HHU327675:HHU327693 HRQ327675:HRQ327693 IBM327675:IBM327693 ILI327675:ILI327693 IVE327675:IVE327693 JFA327675:JFA327693 JOW327675:JOW327693 JYS327675:JYS327693 KIO327675:KIO327693 KSK327675:KSK327693 LCG327675:LCG327693 LMC327675:LMC327693 LVY327675:LVY327693 MFU327675:MFU327693 MPQ327675:MPQ327693 MZM327675:MZM327693 NJI327675:NJI327693 NTE327675:NTE327693 ODA327675:ODA327693 OMW327675:OMW327693 OWS327675:OWS327693 PGO327675:PGO327693 PQK327675:PQK327693 QAG327675:QAG327693 QKC327675:QKC327693 QTY327675:QTY327693 RDU327675:RDU327693 RNQ327675:RNQ327693 RXM327675:RXM327693 SHI327675:SHI327693 SRE327675:SRE327693 TBA327675:TBA327693 TKW327675:TKW327693 TUS327675:TUS327693 UEO327675:UEO327693 UOK327675:UOK327693 UYG327675:UYG327693 VIC327675:VIC327693 VRY327675:VRY327693 WBU327675:WBU327693 WLQ327675:WLQ327693 WVM327675:WVM327693 E393211:E393229 JA393211:JA393229 SW393211:SW393229 ACS393211:ACS393229 AMO393211:AMO393229 AWK393211:AWK393229 BGG393211:BGG393229 BQC393211:BQC393229 BZY393211:BZY393229 CJU393211:CJU393229 CTQ393211:CTQ393229 DDM393211:DDM393229 DNI393211:DNI393229 DXE393211:DXE393229 EHA393211:EHA393229 EQW393211:EQW393229 FAS393211:FAS393229 FKO393211:FKO393229 FUK393211:FUK393229 GEG393211:GEG393229 GOC393211:GOC393229 GXY393211:GXY393229 HHU393211:HHU393229 HRQ393211:HRQ393229 IBM393211:IBM393229 ILI393211:ILI393229 IVE393211:IVE393229 JFA393211:JFA393229 JOW393211:JOW393229 JYS393211:JYS393229 KIO393211:KIO393229 KSK393211:KSK393229 LCG393211:LCG393229 LMC393211:LMC393229 LVY393211:LVY393229 MFU393211:MFU393229 MPQ393211:MPQ393229 MZM393211:MZM393229 NJI393211:NJI393229 NTE393211:NTE393229 ODA393211:ODA393229 OMW393211:OMW393229 OWS393211:OWS393229 PGO393211:PGO393229 PQK393211:PQK393229 QAG393211:QAG393229 QKC393211:QKC393229 QTY393211:QTY393229 RDU393211:RDU393229 RNQ393211:RNQ393229 RXM393211:RXM393229 SHI393211:SHI393229 SRE393211:SRE393229 TBA393211:TBA393229 TKW393211:TKW393229 TUS393211:TUS393229 UEO393211:UEO393229 UOK393211:UOK393229 UYG393211:UYG393229 VIC393211:VIC393229 VRY393211:VRY393229 WBU393211:WBU393229 WLQ393211:WLQ393229 WVM393211:WVM393229 E458747:E458765 JA458747:JA458765 SW458747:SW458765 ACS458747:ACS458765 AMO458747:AMO458765 AWK458747:AWK458765 BGG458747:BGG458765 BQC458747:BQC458765 BZY458747:BZY458765 CJU458747:CJU458765 CTQ458747:CTQ458765 DDM458747:DDM458765 DNI458747:DNI458765 DXE458747:DXE458765 EHA458747:EHA458765 EQW458747:EQW458765 FAS458747:FAS458765 FKO458747:FKO458765 FUK458747:FUK458765 GEG458747:GEG458765 GOC458747:GOC458765 GXY458747:GXY458765 HHU458747:HHU458765 HRQ458747:HRQ458765 IBM458747:IBM458765 ILI458747:ILI458765 IVE458747:IVE458765 JFA458747:JFA458765 JOW458747:JOW458765 JYS458747:JYS458765 KIO458747:KIO458765 KSK458747:KSK458765 LCG458747:LCG458765 LMC458747:LMC458765 LVY458747:LVY458765 MFU458747:MFU458765 MPQ458747:MPQ458765 MZM458747:MZM458765 NJI458747:NJI458765 NTE458747:NTE458765 ODA458747:ODA458765 OMW458747:OMW458765 OWS458747:OWS458765 PGO458747:PGO458765 PQK458747:PQK458765 QAG458747:QAG458765 QKC458747:QKC458765 QTY458747:QTY458765 RDU458747:RDU458765 RNQ458747:RNQ458765 RXM458747:RXM458765 SHI458747:SHI458765 SRE458747:SRE458765 TBA458747:TBA458765 TKW458747:TKW458765 TUS458747:TUS458765 UEO458747:UEO458765 UOK458747:UOK458765 UYG458747:UYG458765 VIC458747:VIC458765 VRY458747:VRY458765 WBU458747:WBU458765 WLQ458747:WLQ458765 WVM458747:WVM458765 E524283:E524301 JA524283:JA524301 SW524283:SW524301 ACS524283:ACS524301 AMO524283:AMO524301 AWK524283:AWK524301 BGG524283:BGG524301 BQC524283:BQC524301 BZY524283:BZY524301 CJU524283:CJU524301 CTQ524283:CTQ524301 DDM524283:DDM524301 DNI524283:DNI524301 DXE524283:DXE524301 EHA524283:EHA524301 EQW524283:EQW524301 FAS524283:FAS524301 FKO524283:FKO524301 FUK524283:FUK524301 GEG524283:GEG524301 GOC524283:GOC524301 GXY524283:GXY524301 HHU524283:HHU524301 HRQ524283:HRQ524301 IBM524283:IBM524301 ILI524283:ILI524301 IVE524283:IVE524301 JFA524283:JFA524301 JOW524283:JOW524301 JYS524283:JYS524301 KIO524283:KIO524301 KSK524283:KSK524301 LCG524283:LCG524301 LMC524283:LMC524301 LVY524283:LVY524301 MFU524283:MFU524301 MPQ524283:MPQ524301 MZM524283:MZM524301 NJI524283:NJI524301 NTE524283:NTE524301 ODA524283:ODA524301 OMW524283:OMW524301 OWS524283:OWS524301 PGO524283:PGO524301 PQK524283:PQK524301 QAG524283:QAG524301 QKC524283:QKC524301 QTY524283:QTY524301 RDU524283:RDU524301 RNQ524283:RNQ524301 RXM524283:RXM524301 SHI524283:SHI524301 SRE524283:SRE524301 TBA524283:TBA524301 TKW524283:TKW524301 TUS524283:TUS524301 UEO524283:UEO524301 UOK524283:UOK524301 UYG524283:UYG524301 VIC524283:VIC524301 VRY524283:VRY524301 WBU524283:WBU524301 WLQ524283:WLQ524301 WVM524283:WVM524301 E589819:E589837 JA589819:JA589837 SW589819:SW589837 ACS589819:ACS589837 AMO589819:AMO589837 AWK589819:AWK589837 BGG589819:BGG589837 BQC589819:BQC589837 BZY589819:BZY589837 CJU589819:CJU589837 CTQ589819:CTQ589837 DDM589819:DDM589837 DNI589819:DNI589837 DXE589819:DXE589837 EHA589819:EHA589837 EQW589819:EQW589837 FAS589819:FAS589837 FKO589819:FKO589837 FUK589819:FUK589837 GEG589819:GEG589837 GOC589819:GOC589837 GXY589819:GXY589837 HHU589819:HHU589837 HRQ589819:HRQ589837 IBM589819:IBM589837 ILI589819:ILI589837 IVE589819:IVE589837 JFA589819:JFA589837 JOW589819:JOW589837 JYS589819:JYS589837 KIO589819:KIO589837 KSK589819:KSK589837 LCG589819:LCG589837 LMC589819:LMC589837 LVY589819:LVY589837 MFU589819:MFU589837 MPQ589819:MPQ589837 MZM589819:MZM589837 NJI589819:NJI589837 NTE589819:NTE589837 ODA589819:ODA589837 OMW589819:OMW589837 OWS589819:OWS589837 PGO589819:PGO589837 PQK589819:PQK589837 QAG589819:QAG589837 QKC589819:QKC589837 QTY589819:QTY589837 RDU589819:RDU589837 RNQ589819:RNQ589837 RXM589819:RXM589837 SHI589819:SHI589837 SRE589819:SRE589837 TBA589819:TBA589837 TKW589819:TKW589837 TUS589819:TUS589837 UEO589819:UEO589837 UOK589819:UOK589837 UYG589819:UYG589837 VIC589819:VIC589837 VRY589819:VRY589837 WBU589819:WBU589837 WLQ589819:WLQ589837 WVM589819:WVM589837 E655355:E655373 JA655355:JA655373 SW655355:SW655373 ACS655355:ACS655373 AMO655355:AMO655373 AWK655355:AWK655373 BGG655355:BGG655373 BQC655355:BQC655373 BZY655355:BZY655373 CJU655355:CJU655373 CTQ655355:CTQ655373 DDM655355:DDM655373 DNI655355:DNI655373 DXE655355:DXE655373 EHA655355:EHA655373 EQW655355:EQW655373 FAS655355:FAS655373 FKO655355:FKO655373 FUK655355:FUK655373 GEG655355:GEG655373 GOC655355:GOC655373 GXY655355:GXY655373 HHU655355:HHU655373 HRQ655355:HRQ655373 IBM655355:IBM655373 ILI655355:ILI655373 IVE655355:IVE655373 JFA655355:JFA655373 JOW655355:JOW655373 JYS655355:JYS655373 KIO655355:KIO655373 KSK655355:KSK655373 LCG655355:LCG655373 LMC655355:LMC655373 LVY655355:LVY655373 MFU655355:MFU655373 MPQ655355:MPQ655373 MZM655355:MZM655373 NJI655355:NJI655373 NTE655355:NTE655373 ODA655355:ODA655373 OMW655355:OMW655373 OWS655355:OWS655373 PGO655355:PGO655373 PQK655355:PQK655373 QAG655355:QAG655373 QKC655355:QKC655373 QTY655355:QTY655373 RDU655355:RDU655373 RNQ655355:RNQ655373 RXM655355:RXM655373 SHI655355:SHI655373 SRE655355:SRE655373 TBA655355:TBA655373 TKW655355:TKW655373 TUS655355:TUS655373 UEO655355:UEO655373 UOK655355:UOK655373 UYG655355:UYG655373 VIC655355:VIC655373 VRY655355:VRY655373 WBU655355:WBU655373 WLQ655355:WLQ655373 WVM655355:WVM655373 E720891:E720909 JA720891:JA720909 SW720891:SW720909 ACS720891:ACS720909 AMO720891:AMO720909 AWK720891:AWK720909 BGG720891:BGG720909 BQC720891:BQC720909 BZY720891:BZY720909 CJU720891:CJU720909 CTQ720891:CTQ720909 DDM720891:DDM720909 DNI720891:DNI720909 DXE720891:DXE720909 EHA720891:EHA720909 EQW720891:EQW720909 FAS720891:FAS720909 FKO720891:FKO720909 FUK720891:FUK720909 GEG720891:GEG720909 GOC720891:GOC720909 GXY720891:GXY720909 HHU720891:HHU720909 HRQ720891:HRQ720909 IBM720891:IBM720909 ILI720891:ILI720909 IVE720891:IVE720909 JFA720891:JFA720909 JOW720891:JOW720909 JYS720891:JYS720909 KIO720891:KIO720909 KSK720891:KSK720909 LCG720891:LCG720909 LMC720891:LMC720909 LVY720891:LVY720909 MFU720891:MFU720909 MPQ720891:MPQ720909 MZM720891:MZM720909 NJI720891:NJI720909 NTE720891:NTE720909 ODA720891:ODA720909 OMW720891:OMW720909 OWS720891:OWS720909 PGO720891:PGO720909 PQK720891:PQK720909 QAG720891:QAG720909 QKC720891:QKC720909 QTY720891:QTY720909 RDU720891:RDU720909 RNQ720891:RNQ720909 RXM720891:RXM720909 SHI720891:SHI720909 SRE720891:SRE720909 TBA720891:TBA720909 TKW720891:TKW720909 TUS720891:TUS720909 UEO720891:UEO720909 UOK720891:UOK720909 UYG720891:UYG720909 VIC720891:VIC720909 VRY720891:VRY720909 WBU720891:WBU720909 WLQ720891:WLQ720909 WVM720891:WVM720909 E786427:E786445 JA786427:JA786445 SW786427:SW786445 ACS786427:ACS786445 AMO786427:AMO786445 AWK786427:AWK786445 BGG786427:BGG786445 BQC786427:BQC786445 BZY786427:BZY786445 CJU786427:CJU786445 CTQ786427:CTQ786445 DDM786427:DDM786445 DNI786427:DNI786445 DXE786427:DXE786445 EHA786427:EHA786445 EQW786427:EQW786445 FAS786427:FAS786445 FKO786427:FKO786445 FUK786427:FUK786445 GEG786427:GEG786445 GOC786427:GOC786445 GXY786427:GXY786445 HHU786427:HHU786445 HRQ786427:HRQ786445 IBM786427:IBM786445 ILI786427:ILI786445 IVE786427:IVE786445 JFA786427:JFA786445 JOW786427:JOW786445 JYS786427:JYS786445 KIO786427:KIO786445 KSK786427:KSK786445 LCG786427:LCG786445 LMC786427:LMC786445 LVY786427:LVY786445 MFU786427:MFU786445 MPQ786427:MPQ786445 MZM786427:MZM786445 NJI786427:NJI786445 NTE786427:NTE786445 ODA786427:ODA786445 OMW786427:OMW786445 OWS786427:OWS786445 PGO786427:PGO786445 PQK786427:PQK786445 QAG786427:QAG786445 QKC786427:QKC786445 QTY786427:QTY786445 RDU786427:RDU786445 RNQ786427:RNQ786445 RXM786427:RXM786445 SHI786427:SHI786445 SRE786427:SRE786445 TBA786427:TBA786445 TKW786427:TKW786445 TUS786427:TUS786445 UEO786427:UEO786445 UOK786427:UOK786445 UYG786427:UYG786445 VIC786427:VIC786445 VRY786427:VRY786445 WBU786427:WBU786445 WLQ786427:WLQ786445 WVM786427:WVM786445 E851963:E851981 JA851963:JA851981 SW851963:SW851981 ACS851963:ACS851981 AMO851963:AMO851981 AWK851963:AWK851981 BGG851963:BGG851981 BQC851963:BQC851981 BZY851963:BZY851981 CJU851963:CJU851981 CTQ851963:CTQ851981 DDM851963:DDM851981 DNI851963:DNI851981 DXE851963:DXE851981 EHA851963:EHA851981 EQW851963:EQW851981 FAS851963:FAS851981 FKO851963:FKO851981 FUK851963:FUK851981 GEG851963:GEG851981 GOC851963:GOC851981 GXY851963:GXY851981 HHU851963:HHU851981 HRQ851963:HRQ851981 IBM851963:IBM851981 ILI851963:ILI851981 IVE851963:IVE851981 JFA851963:JFA851981 JOW851963:JOW851981 JYS851963:JYS851981 KIO851963:KIO851981 KSK851963:KSK851981 LCG851963:LCG851981 LMC851963:LMC851981 LVY851963:LVY851981 MFU851963:MFU851981 MPQ851963:MPQ851981 MZM851963:MZM851981 NJI851963:NJI851981 NTE851963:NTE851981 ODA851963:ODA851981 OMW851963:OMW851981 OWS851963:OWS851981 PGO851963:PGO851981 PQK851963:PQK851981 QAG851963:QAG851981 QKC851963:QKC851981 QTY851963:QTY851981 RDU851963:RDU851981 RNQ851963:RNQ851981 RXM851963:RXM851981 SHI851963:SHI851981 SRE851963:SRE851981 TBA851963:TBA851981 TKW851963:TKW851981 TUS851963:TUS851981 UEO851963:UEO851981 UOK851963:UOK851981 UYG851963:UYG851981 VIC851963:VIC851981 VRY851963:VRY851981 WBU851963:WBU851981 WLQ851963:WLQ851981 WVM851963:WVM851981 E917499:E917517 JA917499:JA917517 SW917499:SW917517 ACS917499:ACS917517 AMO917499:AMO917517 AWK917499:AWK917517 BGG917499:BGG917517 BQC917499:BQC917517 BZY917499:BZY917517 CJU917499:CJU917517 CTQ917499:CTQ917517 DDM917499:DDM917517 DNI917499:DNI917517 DXE917499:DXE917517 EHA917499:EHA917517 EQW917499:EQW917517 FAS917499:FAS917517 FKO917499:FKO917517 FUK917499:FUK917517 GEG917499:GEG917517 GOC917499:GOC917517 GXY917499:GXY917517 HHU917499:HHU917517 HRQ917499:HRQ917517 IBM917499:IBM917517 ILI917499:ILI917517 IVE917499:IVE917517 JFA917499:JFA917517 JOW917499:JOW917517 JYS917499:JYS917517 KIO917499:KIO917517 KSK917499:KSK917517 LCG917499:LCG917517 LMC917499:LMC917517 LVY917499:LVY917517 MFU917499:MFU917517 MPQ917499:MPQ917517 MZM917499:MZM917517 NJI917499:NJI917517 NTE917499:NTE917517 ODA917499:ODA917517 OMW917499:OMW917517 OWS917499:OWS917517 PGO917499:PGO917517 PQK917499:PQK917517 QAG917499:QAG917517 QKC917499:QKC917517 QTY917499:QTY917517 RDU917499:RDU917517 RNQ917499:RNQ917517 RXM917499:RXM917517 SHI917499:SHI917517 SRE917499:SRE917517 TBA917499:TBA917517 TKW917499:TKW917517 TUS917499:TUS917517 UEO917499:UEO917517 UOK917499:UOK917517 UYG917499:UYG917517 VIC917499:VIC917517 VRY917499:VRY917517 WBU917499:WBU917517 WLQ917499:WLQ917517 WVM917499:WVM917517 E983035:E983053 JA983035:JA983053 SW983035:SW983053 ACS983035:ACS983053 AMO983035:AMO983053 AWK983035:AWK983053 BGG983035:BGG983053 BQC983035:BQC983053 BZY983035:BZY983053 CJU983035:CJU983053 CTQ983035:CTQ983053 DDM983035:DDM983053 DNI983035:DNI983053 DXE983035:DXE983053 EHA983035:EHA983053 EQW983035:EQW983053 FAS983035:FAS983053 FKO983035:FKO983053 FUK983035:FUK983053 GEG983035:GEG983053 GOC983035:GOC983053 GXY983035:GXY983053 HHU983035:HHU983053 HRQ983035:HRQ983053 IBM983035:IBM983053 ILI983035:ILI983053 IVE983035:IVE983053 JFA983035:JFA983053 JOW983035:JOW983053 JYS983035:JYS983053 KIO983035:KIO983053 KSK983035:KSK983053 LCG983035:LCG983053 LMC983035:LMC983053 LVY983035:LVY983053 MFU983035:MFU983053 MPQ983035:MPQ983053 MZM983035:MZM983053 NJI983035:NJI983053 NTE983035:NTE983053 ODA983035:ODA983053 OMW983035:OMW983053 OWS983035:OWS983053 PGO983035:PGO983053 PQK983035:PQK983053 QAG983035:QAG983053 QKC983035:QKC983053 QTY983035:QTY983053 RDU983035:RDU983053 RNQ983035:RNQ983053 RXM983035:RXM983053 SHI983035:SHI983053 SRE983035:SRE983053 TBA983035:TBA983053 TKW983035:TKW983053 TUS983035:TUS983053 UEO983035:UEO983053 UOK983035:UOK983053 UYG983035:UYG983053 VIC983035:VIC983053 VRY983035:VRY983053 WBU983035:WBU983053 WLQ983035:WLQ983053 E3:E15 JA3:JA15 SW3:SW15 ACS3:ACS15 AMO3:AMO15 AWK3:AWK15 BGG3:BGG15 BQC3:BQC15 BZY3:BZY15 CJU3:CJU15 CTQ3:CTQ15 DDM3:DDM15 DNI3:DNI15 DXE3:DXE15 EHA3:EHA15 EQW3:EQW15 FAS3:FAS15 FKO3:FKO15 FUK3:FUK15 GEG3:GEG15 GOC3:GOC15 GXY3:GXY15 HHU3:HHU15 HRQ3:HRQ15 IBM3:IBM15 ILI3:ILI15 IVE3:IVE15 JFA3:JFA15 JOW3:JOW15 JYS3:JYS15 KIO3:KIO15 KSK3:KSK15 LCG3:LCG15 LMC3:LMC15 LVY3:LVY15 MFU3:MFU15 MPQ3:MPQ15 MZM3:MZM15 NJI3:NJI15 NTE3:NTE15 ODA3:ODA15 OMW3:OMW15 OWS3:OWS15 PGO3:PGO15 PQK3:PQK15 QAG3:QAG15 QKC3:QKC15 QTY3:QTY15 RDU3:RDU15 RNQ3:RNQ15 RXM3:RXM15 SHI3:SHI15 SRE3:SRE15 TBA3:TBA15 TKW3:TKW15 TUS3:TUS15 UEO3:UEO15 UOK3:UOK15 UYG3:UYG15 VIC3:VIC15 VRY3:VRY15 WBU3:WBU15 WLQ3:WLQ15 WVM3:WVM15" xr:uid="{00000000-0002-0000-0300-000000000000}">
      <formula1>"1,2,3"</formula1>
    </dataValidation>
  </dataValidations>
  <printOptions horizontalCentered="1"/>
  <pageMargins left="0" right="0" top="0.39370078740157483" bottom="0.19685039370078741" header="0.31496062992125984" footer="0.31496062992125984"/>
  <pageSetup paperSize="5" orientation="landscape" r:id="rId1"/>
  <headerFooter>
    <oddFooter>&amp;RIván Darío Duque Escobar</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F784D-B118-4EC6-974B-DF528B39C30E}">
  <sheetPr>
    <tabColor theme="9" tint="-0.249977111117893"/>
    <pageSetUpPr fitToPage="1"/>
  </sheetPr>
  <dimension ref="A1:J21"/>
  <sheetViews>
    <sheetView showGridLines="0" zoomScale="130" zoomScaleNormal="130" workbookViewId="0">
      <pane xSplit="6" ySplit="2" topLeftCell="G11" activePane="bottomRight" state="frozen"/>
      <selection activeCell="G1155" sqref="G1155"/>
      <selection pane="topRight" activeCell="G1155" sqref="G1155"/>
      <selection pane="bottomLeft" activeCell="G1155" sqref="G1155"/>
      <selection pane="bottomRight" activeCell="K12" sqref="K1:L1048576"/>
    </sheetView>
  </sheetViews>
  <sheetFormatPr baseColWidth="10" defaultColWidth="11.42578125" defaultRowHeight="14.25" x14ac:dyDescent="0.2"/>
  <cols>
    <col min="1" max="1" width="3.7109375" style="21" customWidth="1"/>
    <col min="2" max="3" width="5.7109375" style="21" customWidth="1"/>
    <col min="4" max="9" width="6.28515625" style="21" customWidth="1"/>
    <col min="10" max="10" width="71.7109375" style="21" customWidth="1"/>
    <col min="11" max="16384" width="11.42578125" style="21"/>
  </cols>
  <sheetData>
    <row r="1" spans="1:10" ht="21.75" customHeight="1" x14ac:dyDescent="0.2">
      <c r="A1" s="79" t="s">
        <v>65</v>
      </c>
      <c r="B1" s="80"/>
      <c r="C1" s="80"/>
      <c r="D1" s="80"/>
      <c r="E1" s="80"/>
      <c r="F1" s="80"/>
      <c r="G1" s="80"/>
      <c r="H1" s="80"/>
      <c r="I1" s="80"/>
      <c r="J1" s="80"/>
    </row>
    <row r="2" spans="1:10" s="56" customFormat="1" ht="34.15" customHeight="1" x14ac:dyDescent="0.2">
      <c r="A2" s="58" t="s">
        <v>43</v>
      </c>
      <c r="B2" s="57" t="s">
        <v>35</v>
      </c>
      <c r="C2" s="57" t="s">
        <v>64</v>
      </c>
      <c r="D2" s="57" t="s">
        <v>63</v>
      </c>
      <c r="E2" s="81" t="s">
        <v>39</v>
      </c>
      <c r="F2" s="82"/>
      <c r="G2" s="83" t="s">
        <v>62</v>
      </c>
      <c r="H2" s="84"/>
      <c r="I2" s="84"/>
      <c r="J2" s="84"/>
    </row>
    <row r="3" spans="1:10" ht="36" customHeight="1" x14ac:dyDescent="0.2">
      <c r="A3" s="55">
        <v>1</v>
      </c>
      <c r="B3" s="54">
        <v>5</v>
      </c>
      <c r="C3" s="54">
        <f t="shared" ref="C3:C11" si="0">A3*B3</f>
        <v>5</v>
      </c>
      <c r="D3" s="53">
        <f t="shared" ref="D3:D11" si="1">C3/60</f>
        <v>8.3333333333333329E-2</v>
      </c>
      <c r="E3" s="51" t="s">
        <v>38</v>
      </c>
      <c r="F3" s="52"/>
      <c r="G3" s="51" t="s">
        <v>61</v>
      </c>
      <c r="H3" s="50"/>
      <c r="I3" s="75" t="s">
        <v>60</v>
      </c>
      <c r="J3" s="76"/>
    </row>
    <row r="4" spans="1:10" ht="24" customHeight="1" x14ac:dyDescent="0.2">
      <c r="A4" s="55">
        <v>1</v>
      </c>
      <c r="B4" s="54">
        <v>10</v>
      </c>
      <c r="C4" s="54">
        <f t="shared" si="0"/>
        <v>10</v>
      </c>
      <c r="D4" s="53">
        <f t="shared" si="1"/>
        <v>0.16666666666666666</v>
      </c>
      <c r="E4" s="51" t="s">
        <v>38</v>
      </c>
      <c r="F4" s="52"/>
      <c r="G4" s="51" t="s">
        <v>59</v>
      </c>
      <c r="H4" s="50"/>
      <c r="I4" s="75" t="s">
        <v>58</v>
      </c>
      <c r="J4" s="76"/>
    </row>
    <row r="5" spans="1:10" ht="48" customHeight="1" x14ac:dyDescent="0.2">
      <c r="A5" s="55">
        <v>2</v>
      </c>
      <c r="B5" s="54">
        <v>5</v>
      </c>
      <c r="C5" s="54">
        <f t="shared" si="0"/>
        <v>10</v>
      </c>
      <c r="D5" s="53">
        <f t="shared" si="1"/>
        <v>0.16666666666666666</v>
      </c>
      <c r="E5" s="51" t="s">
        <v>38</v>
      </c>
      <c r="F5" s="52"/>
      <c r="G5" s="51" t="s">
        <v>57</v>
      </c>
      <c r="H5" s="50"/>
      <c r="I5" s="75" t="s">
        <v>56</v>
      </c>
      <c r="J5" s="76"/>
    </row>
    <row r="6" spans="1:10" ht="24" customHeight="1" x14ac:dyDescent="0.2">
      <c r="A6" s="49">
        <v>3</v>
      </c>
      <c r="B6" s="48">
        <v>5</v>
      </c>
      <c r="C6" s="48">
        <f t="shared" si="0"/>
        <v>15</v>
      </c>
      <c r="D6" s="47">
        <f t="shared" si="1"/>
        <v>0.25</v>
      </c>
      <c r="E6" s="45" t="s">
        <v>37</v>
      </c>
      <c r="F6" s="46"/>
      <c r="G6" s="45" t="s">
        <v>55</v>
      </c>
      <c r="H6" s="44"/>
      <c r="I6" s="77" t="s">
        <v>54</v>
      </c>
      <c r="J6" s="78"/>
    </row>
    <row r="7" spans="1:10" ht="60" customHeight="1" x14ac:dyDescent="0.2">
      <c r="A7" s="49">
        <v>2</v>
      </c>
      <c r="B7" s="48">
        <v>10</v>
      </c>
      <c r="C7" s="48">
        <f t="shared" si="0"/>
        <v>20</v>
      </c>
      <c r="D7" s="47">
        <f t="shared" si="1"/>
        <v>0.33333333333333331</v>
      </c>
      <c r="E7" s="45" t="s">
        <v>37</v>
      </c>
      <c r="F7" s="46"/>
      <c r="G7" s="45" t="s">
        <v>53</v>
      </c>
      <c r="H7" s="44"/>
      <c r="I7" s="77" t="s">
        <v>52</v>
      </c>
      <c r="J7" s="78"/>
    </row>
    <row r="8" spans="1:10" ht="48" customHeight="1" x14ac:dyDescent="0.2">
      <c r="A8" s="49">
        <v>1</v>
      </c>
      <c r="B8" s="48">
        <v>20</v>
      </c>
      <c r="C8" s="48">
        <f t="shared" si="0"/>
        <v>20</v>
      </c>
      <c r="D8" s="47">
        <f t="shared" si="1"/>
        <v>0.33333333333333331</v>
      </c>
      <c r="E8" s="45" t="s">
        <v>37</v>
      </c>
      <c r="F8" s="46"/>
      <c r="G8" s="45" t="s">
        <v>51</v>
      </c>
      <c r="H8" s="44"/>
      <c r="I8" s="77" t="s">
        <v>50</v>
      </c>
      <c r="J8" s="78"/>
    </row>
    <row r="9" spans="1:10" ht="48" customHeight="1" x14ac:dyDescent="0.2">
      <c r="A9" s="43">
        <v>3</v>
      </c>
      <c r="B9" s="42">
        <v>10</v>
      </c>
      <c r="C9" s="42">
        <f t="shared" si="0"/>
        <v>30</v>
      </c>
      <c r="D9" s="41">
        <f t="shared" si="1"/>
        <v>0.5</v>
      </c>
      <c r="E9" s="39" t="s">
        <v>36</v>
      </c>
      <c r="F9" s="40"/>
      <c r="G9" s="39" t="s">
        <v>49</v>
      </c>
      <c r="H9" s="38"/>
      <c r="I9" s="64" t="s">
        <v>48</v>
      </c>
      <c r="J9" s="65"/>
    </row>
    <row r="10" spans="1:10" ht="60" customHeight="1" x14ac:dyDescent="0.2">
      <c r="A10" s="43">
        <v>2</v>
      </c>
      <c r="B10" s="42">
        <v>20</v>
      </c>
      <c r="C10" s="42">
        <f t="shared" si="0"/>
        <v>40</v>
      </c>
      <c r="D10" s="41">
        <f t="shared" si="1"/>
        <v>0.66666666666666663</v>
      </c>
      <c r="E10" s="39" t="s">
        <v>36</v>
      </c>
      <c r="F10" s="40"/>
      <c r="G10" s="39" t="s">
        <v>47</v>
      </c>
      <c r="H10" s="38"/>
      <c r="I10" s="64" t="s">
        <v>46</v>
      </c>
      <c r="J10" s="65"/>
    </row>
    <row r="11" spans="1:10" ht="72" customHeight="1" x14ac:dyDescent="0.2">
      <c r="A11" s="37">
        <v>3</v>
      </c>
      <c r="B11" s="36">
        <v>20</v>
      </c>
      <c r="C11" s="36">
        <f t="shared" si="0"/>
        <v>60</v>
      </c>
      <c r="D11" s="35">
        <f t="shared" si="1"/>
        <v>1</v>
      </c>
      <c r="E11" s="33" t="s">
        <v>36</v>
      </c>
      <c r="F11" s="34"/>
      <c r="G11" s="33" t="s">
        <v>45</v>
      </c>
      <c r="H11" s="32"/>
      <c r="I11" s="62" t="s">
        <v>44</v>
      </c>
      <c r="J11" s="63"/>
    </row>
    <row r="14" spans="1:10" ht="19.5" customHeight="1" x14ac:dyDescent="0.2">
      <c r="A14" s="66" t="s">
        <v>43</v>
      </c>
      <c r="B14" s="28" t="s">
        <v>42</v>
      </c>
      <c r="C14" s="28">
        <v>3</v>
      </c>
      <c r="D14" s="25">
        <f>D$17*$C14</f>
        <v>15</v>
      </c>
      <c r="E14" s="24">
        <f>D14/60</f>
        <v>0.25</v>
      </c>
      <c r="F14" s="31">
        <f>F$17*$C14</f>
        <v>30</v>
      </c>
      <c r="G14" s="30">
        <f>F14/60</f>
        <v>0.5</v>
      </c>
      <c r="H14" s="31">
        <f>H17*C14</f>
        <v>60</v>
      </c>
      <c r="I14" s="30">
        <f>H14/60</f>
        <v>1</v>
      </c>
      <c r="J14" s="29"/>
    </row>
    <row r="15" spans="1:10" ht="19.5" customHeight="1" x14ac:dyDescent="0.2">
      <c r="A15" s="67"/>
      <c r="B15" s="28" t="s">
        <v>41</v>
      </c>
      <c r="C15" s="28">
        <v>2</v>
      </c>
      <c r="D15" s="27">
        <f>D$17*$C15</f>
        <v>10</v>
      </c>
      <c r="E15" s="26">
        <f>D15/60</f>
        <v>0.16666666666666666</v>
      </c>
      <c r="F15" s="25">
        <f>F$17*$C15</f>
        <v>20</v>
      </c>
      <c r="G15" s="24">
        <f>F15/60</f>
        <v>0.33333333333333331</v>
      </c>
      <c r="H15" s="31">
        <f>H17*C15</f>
        <v>40</v>
      </c>
      <c r="I15" s="30">
        <f>H15/60</f>
        <v>0.66666666666666663</v>
      </c>
      <c r="J15" s="29"/>
    </row>
    <row r="16" spans="1:10" ht="19.5" customHeight="1" x14ac:dyDescent="0.2">
      <c r="A16" s="68"/>
      <c r="B16" s="28" t="s">
        <v>40</v>
      </c>
      <c r="C16" s="28">
        <v>1</v>
      </c>
      <c r="D16" s="27">
        <f>D$17*$C16</f>
        <v>5</v>
      </c>
      <c r="E16" s="26">
        <f>D16/60</f>
        <v>8.3333333333333329E-2</v>
      </c>
      <c r="F16" s="27">
        <f>F$17*$C16</f>
        <v>10</v>
      </c>
      <c r="G16" s="26">
        <f>F16/60</f>
        <v>0.16666666666666666</v>
      </c>
      <c r="H16" s="25">
        <f>H17*C16</f>
        <v>20</v>
      </c>
      <c r="I16" s="24">
        <f>H16/60</f>
        <v>0.33333333333333331</v>
      </c>
      <c r="J16" s="22"/>
    </row>
    <row r="17" spans="1:10" ht="15" customHeight="1" x14ac:dyDescent="0.2">
      <c r="A17" s="23"/>
      <c r="B17" s="69" t="s">
        <v>39</v>
      </c>
      <c r="C17" s="70"/>
      <c r="D17" s="73">
        <v>5</v>
      </c>
      <c r="E17" s="73"/>
      <c r="F17" s="73">
        <v>10</v>
      </c>
      <c r="G17" s="73"/>
      <c r="H17" s="73">
        <v>20</v>
      </c>
      <c r="I17" s="73"/>
      <c r="J17" s="59"/>
    </row>
    <row r="18" spans="1:10" ht="15" customHeight="1" x14ac:dyDescent="0.2">
      <c r="B18" s="71"/>
      <c r="C18" s="72"/>
      <c r="D18" s="74" t="s">
        <v>38</v>
      </c>
      <c r="E18" s="74"/>
      <c r="F18" s="74" t="s">
        <v>37</v>
      </c>
      <c r="G18" s="74"/>
      <c r="H18" s="74" t="s">
        <v>36</v>
      </c>
      <c r="I18" s="74"/>
      <c r="J18" s="59"/>
    </row>
    <row r="19" spans="1:10" ht="15" customHeight="1" x14ac:dyDescent="0.2">
      <c r="A19" s="22"/>
      <c r="B19" s="22"/>
      <c r="C19" s="22"/>
      <c r="D19" s="60" t="s">
        <v>35</v>
      </c>
      <c r="E19" s="60"/>
      <c r="F19" s="60"/>
      <c r="G19" s="60"/>
      <c r="H19" s="60"/>
      <c r="I19" s="60"/>
      <c r="J19" s="22"/>
    </row>
    <row r="21" spans="1:10" ht="15" x14ac:dyDescent="0.25">
      <c r="C21" s="61"/>
      <c r="D21" s="61"/>
      <c r="E21" s="61"/>
    </row>
  </sheetData>
  <mergeCells count="22">
    <mergeCell ref="I4:J4"/>
    <mergeCell ref="A1:J1"/>
    <mergeCell ref="E2:F2"/>
    <mergeCell ref="G2:J2"/>
    <mergeCell ref="I3:J3"/>
    <mergeCell ref="I5:J5"/>
    <mergeCell ref="I6:J6"/>
    <mergeCell ref="I7:J7"/>
    <mergeCell ref="I8:J8"/>
    <mergeCell ref="I9:J9"/>
    <mergeCell ref="D19:I19"/>
    <mergeCell ref="C21:E21"/>
    <mergeCell ref="I11:J11"/>
    <mergeCell ref="I10:J10"/>
    <mergeCell ref="A14:A16"/>
    <mergeCell ref="B17:C18"/>
    <mergeCell ref="D17:E17"/>
    <mergeCell ref="F17:G17"/>
    <mergeCell ref="H17:I17"/>
    <mergeCell ref="D18:E18"/>
    <mergeCell ref="F18:G18"/>
    <mergeCell ref="H18:I18"/>
  </mergeCells>
  <dataValidations count="1">
    <dataValidation type="list" allowBlank="1" showInputMessage="1" showErrorMessage="1" sqref="E3:E11 IY3:IY11 SU3:SU11 ACQ3:ACQ11 AMM3:AMM11 AWI3:AWI11 BGE3:BGE11 BQA3:BQA11 BZW3:BZW11 CJS3:CJS11 CTO3:CTO11 DDK3:DDK11 DNG3:DNG11 DXC3:DXC11 EGY3:EGY11 EQU3:EQU11 FAQ3:FAQ11 FKM3:FKM11 FUI3:FUI11 GEE3:GEE11 GOA3:GOA11 GXW3:GXW11 HHS3:HHS11 HRO3:HRO11 IBK3:IBK11 ILG3:ILG11 IVC3:IVC11 JEY3:JEY11 JOU3:JOU11 JYQ3:JYQ11 KIM3:KIM11 KSI3:KSI11 LCE3:LCE11 LMA3:LMA11 LVW3:LVW11 MFS3:MFS11 MPO3:MPO11 MZK3:MZK11 NJG3:NJG11 NTC3:NTC11 OCY3:OCY11 OMU3:OMU11 OWQ3:OWQ11 PGM3:PGM11 PQI3:PQI11 QAE3:QAE11 QKA3:QKA11 QTW3:QTW11 RDS3:RDS11 RNO3:RNO11 RXK3:RXK11 SHG3:SHG11 SRC3:SRC11 TAY3:TAY11 TKU3:TKU11 TUQ3:TUQ11 UEM3:UEM11 UOI3:UOI11 UYE3:UYE11 VIA3:VIA11 VRW3:VRW11 WBS3:WBS11 WLO3:WLO11 WVK3:WVK11 E65539:E65547 IY65539:IY65547 SU65539:SU65547 ACQ65539:ACQ65547 AMM65539:AMM65547 AWI65539:AWI65547 BGE65539:BGE65547 BQA65539:BQA65547 BZW65539:BZW65547 CJS65539:CJS65547 CTO65539:CTO65547 DDK65539:DDK65547 DNG65539:DNG65547 DXC65539:DXC65547 EGY65539:EGY65547 EQU65539:EQU65547 FAQ65539:FAQ65547 FKM65539:FKM65547 FUI65539:FUI65547 GEE65539:GEE65547 GOA65539:GOA65547 GXW65539:GXW65547 HHS65539:HHS65547 HRO65539:HRO65547 IBK65539:IBK65547 ILG65539:ILG65547 IVC65539:IVC65547 JEY65539:JEY65547 JOU65539:JOU65547 JYQ65539:JYQ65547 KIM65539:KIM65547 KSI65539:KSI65547 LCE65539:LCE65547 LMA65539:LMA65547 LVW65539:LVW65547 MFS65539:MFS65547 MPO65539:MPO65547 MZK65539:MZK65547 NJG65539:NJG65547 NTC65539:NTC65547 OCY65539:OCY65547 OMU65539:OMU65547 OWQ65539:OWQ65547 PGM65539:PGM65547 PQI65539:PQI65547 QAE65539:QAE65547 QKA65539:QKA65547 QTW65539:QTW65547 RDS65539:RDS65547 RNO65539:RNO65547 RXK65539:RXK65547 SHG65539:SHG65547 SRC65539:SRC65547 TAY65539:TAY65547 TKU65539:TKU65547 TUQ65539:TUQ65547 UEM65539:UEM65547 UOI65539:UOI65547 UYE65539:UYE65547 VIA65539:VIA65547 VRW65539:VRW65547 WBS65539:WBS65547 WLO65539:WLO65547 WVK65539:WVK65547 E131075:E131083 IY131075:IY131083 SU131075:SU131083 ACQ131075:ACQ131083 AMM131075:AMM131083 AWI131075:AWI131083 BGE131075:BGE131083 BQA131075:BQA131083 BZW131075:BZW131083 CJS131075:CJS131083 CTO131075:CTO131083 DDK131075:DDK131083 DNG131075:DNG131083 DXC131075:DXC131083 EGY131075:EGY131083 EQU131075:EQU131083 FAQ131075:FAQ131083 FKM131075:FKM131083 FUI131075:FUI131083 GEE131075:GEE131083 GOA131075:GOA131083 GXW131075:GXW131083 HHS131075:HHS131083 HRO131075:HRO131083 IBK131075:IBK131083 ILG131075:ILG131083 IVC131075:IVC131083 JEY131075:JEY131083 JOU131075:JOU131083 JYQ131075:JYQ131083 KIM131075:KIM131083 KSI131075:KSI131083 LCE131075:LCE131083 LMA131075:LMA131083 LVW131075:LVW131083 MFS131075:MFS131083 MPO131075:MPO131083 MZK131075:MZK131083 NJG131075:NJG131083 NTC131075:NTC131083 OCY131075:OCY131083 OMU131075:OMU131083 OWQ131075:OWQ131083 PGM131075:PGM131083 PQI131075:PQI131083 QAE131075:QAE131083 QKA131075:QKA131083 QTW131075:QTW131083 RDS131075:RDS131083 RNO131075:RNO131083 RXK131075:RXK131083 SHG131075:SHG131083 SRC131075:SRC131083 TAY131075:TAY131083 TKU131075:TKU131083 TUQ131075:TUQ131083 UEM131075:UEM131083 UOI131075:UOI131083 UYE131075:UYE131083 VIA131075:VIA131083 VRW131075:VRW131083 WBS131075:WBS131083 WLO131075:WLO131083 WVK131075:WVK131083 E196611:E196619 IY196611:IY196619 SU196611:SU196619 ACQ196611:ACQ196619 AMM196611:AMM196619 AWI196611:AWI196619 BGE196611:BGE196619 BQA196611:BQA196619 BZW196611:BZW196619 CJS196611:CJS196619 CTO196611:CTO196619 DDK196611:DDK196619 DNG196611:DNG196619 DXC196611:DXC196619 EGY196611:EGY196619 EQU196611:EQU196619 FAQ196611:FAQ196619 FKM196611:FKM196619 FUI196611:FUI196619 GEE196611:GEE196619 GOA196611:GOA196619 GXW196611:GXW196619 HHS196611:HHS196619 HRO196611:HRO196619 IBK196611:IBK196619 ILG196611:ILG196619 IVC196611:IVC196619 JEY196611:JEY196619 JOU196611:JOU196619 JYQ196611:JYQ196619 KIM196611:KIM196619 KSI196611:KSI196619 LCE196611:LCE196619 LMA196611:LMA196619 LVW196611:LVW196619 MFS196611:MFS196619 MPO196611:MPO196619 MZK196611:MZK196619 NJG196611:NJG196619 NTC196611:NTC196619 OCY196611:OCY196619 OMU196611:OMU196619 OWQ196611:OWQ196619 PGM196611:PGM196619 PQI196611:PQI196619 QAE196611:QAE196619 QKA196611:QKA196619 QTW196611:QTW196619 RDS196611:RDS196619 RNO196611:RNO196619 RXK196611:RXK196619 SHG196611:SHG196619 SRC196611:SRC196619 TAY196611:TAY196619 TKU196611:TKU196619 TUQ196611:TUQ196619 UEM196611:UEM196619 UOI196611:UOI196619 UYE196611:UYE196619 VIA196611:VIA196619 VRW196611:VRW196619 WBS196611:WBS196619 WLO196611:WLO196619 WVK196611:WVK196619 E262147:E262155 IY262147:IY262155 SU262147:SU262155 ACQ262147:ACQ262155 AMM262147:AMM262155 AWI262147:AWI262155 BGE262147:BGE262155 BQA262147:BQA262155 BZW262147:BZW262155 CJS262147:CJS262155 CTO262147:CTO262155 DDK262147:DDK262155 DNG262147:DNG262155 DXC262147:DXC262155 EGY262147:EGY262155 EQU262147:EQU262155 FAQ262147:FAQ262155 FKM262147:FKM262155 FUI262147:FUI262155 GEE262147:GEE262155 GOA262147:GOA262155 GXW262147:GXW262155 HHS262147:HHS262155 HRO262147:HRO262155 IBK262147:IBK262155 ILG262147:ILG262155 IVC262147:IVC262155 JEY262147:JEY262155 JOU262147:JOU262155 JYQ262147:JYQ262155 KIM262147:KIM262155 KSI262147:KSI262155 LCE262147:LCE262155 LMA262147:LMA262155 LVW262147:LVW262155 MFS262147:MFS262155 MPO262147:MPO262155 MZK262147:MZK262155 NJG262147:NJG262155 NTC262147:NTC262155 OCY262147:OCY262155 OMU262147:OMU262155 OWQ262147:OWQ262155 PGM262147:PGM262155 PQI262147:PQI262155 QAE262147:QAE262155 QKA262147:QKA262155 QTW262147:QTW262155 RDS262147:RDS262155 RNO262147:RNO262155 RXK262147:RXK262155 SHG262147:SHG262155 SRC262147:SRC262155 TAY262147:TAY262155 TKU262147:TKU262155 TUQ262147:TUQ262155 UEM262147:UEM262155 UOI262147:UOI262155 UYE262147:UYE262155 VIA262147:VIA262155 VRW262147:VRW262155 WBS262147:WBS262155 WLO262147:WLO262155 WVK262147:WVK262155 E327683:E327691 IY327683:IY327691 SU327683:SU327691 ACQ327683:ACQ327691 AMM327683:AMM327691 AWI327683:AWI327691 BGE327683:BGE327691 BQA327683:BQA327691 BZW327683:BZW327691 CJS327683:CJS327691 CTO327683:CTO327691 DDK327683:DDK327691 DNG327683:DNG327691 DXC327683:DXC327691 EGY327683:EGY327691 EQU327683:EQU327691 FAQ327683:FAQ327691 FKM327683:FKM327691 FUI327683:FUI327691 GEE327683:GEE327691 GOA327683:GOA327691 GXW327683:GXW327691 HHS327683:HHS327691 HRO327683:HRO327691 IBK327683:IBK327691 ILG327683:ILG327691 IVC327683:IVC327691 JEY327683:JEY327691 JOU327683:JOU327691 JYQ327683:JYQ327691 KIM327683:KIM327691 KSI327683:KSI327691 LCE327683:LCE327691 LMA327683:LMA327691 LVW327683:LVW327691 MFS327683:MFS327691 MPO327683:MPO327691 MZK327683:MZK327691 NJG327683:NJG327691 NTC327683:NTC327691 OCY327683:OCY327691 OMU327683:OMU327691 OWQ327683:OWQ327691 PGM327683:PGM327691 PQI327683:PQI327691 QAE327683:QAE327691 QKA327683:QKA327691 QTW327683:QTW327691 RDS327683:RDS327691 RNO327683:RNO327691 RXK327683:RXK327691 SHG327683:SHG327691 SRC327683:SRC327691 TAY327683:TAY327691 TKU327683:TKU327691 TUQ327683:TUQ327691 UEM327683:UEM327691 UOI327683:UOI327691 UYE327683:UYE327691 VIA327683:VIA327691 VRW327683:VRW327691 WBS327683:WBS327691 WLO327683:WLO327691 WVK327683:WVK327691 E393219:E393227 IY393219:IY393227 SU393219:SU393227 ACQ393219:ACQ393227 AMM393219:AMM393227 AWI393219:AWI393227 BGE393219:BGE393227 BQA393219:BQA393227 BZW393219:BZW393227 CJS393219:CJS393227 CTO393219:CTO393227 DDK393219:DDK393227 DNG393219:DNG393227 DXC393219:DXC393227 EGY393219:EGY393227 EQU393219:EQU393227 FAQ393219:FAQ393227 FKM393219:FKM393227 FUI393219:FUI393227 GEE393219:GEE393227 GOA393219:GOA393227 GXW393219:GXW393227 HHS393219:HHS393227 HRO393219:HRO393227 IBK393219:IBK393227 ILG393219:ILG393227 IVC393219:IVC393227 JEY393219:JEY393227 JOU393219:JOU393227 JYQ393219:JYQ393227 KIM393219:KIM393227 KSI393219:KSI393227 LCE393219:LCE393227 LMA393219:LMA393227 LVW393219:LVW393227 MFS393219:MFS393227 MPO393219:MPO393227 MZK393219:MZK393227 NJG393219:NJG393227 NTC393219:NTC393227 OCY393219:OCY393227 OMU393219:OMU393227 OWQ393219:OWQ393227 PGM393219:PGM393227 PQI393219:PQI393227 QAE393219:QAE393227 QKA393219:QKA393227 QTW393219:QTW393227 RDS393219:RDS393227 RNO393219:RNO393227 RXK393219:RXK393227 SHG393219:SHG393227 SRC393219:SRC393227 TAY393219:TAY393227 TKU393219:TKU393227 TUQ393219:TUQ393227 UEM393219:UEM393227 UOI393219:UOI393227 UYE393219:UYE393227 VIA393219:VIA393227 VRW393219:VRW393227 WBS393219:WBS393227 WLO393219:WLO393227 WVK393219:WVK393227 E458755:E458763 IY458755:IY458763 SU458755:SU458763 ACQ458755:ACQ458763 AMM458755:AMM458763 AWI458755:AWI458763 BGE458755:BGE458763 BQA458755:BQA458763 BZW458755:BZW458763 CJS458755:CJS458763 CTO458755:CTO458763 DDK458755:DDK458763 DNG458755:DNG458763 DXC458755:DXC458763 EGY458755:EGY458763 EQU458755:EQU458763 FAQ458755:FAQ458763 FKM458755:FKM458763 FUI458755:FUI458763 GEE458755:GEE458763 GOA458755:GOA458763 GXW458755:GXW458763 HHS458755:HHS458763 HRO458755:HRO458763 IBK458755:IBK458763 ILG458755:ILG458763 IVC458755:IVC458763 JEY458755:JEY458763 JOU458755:JOU458763 JYQ458755:JYQ458763 KIM458755:KIM458763 KSI458755:KSI458763 LCE458755:LCE458763 LMA458755:LMA458763 LVW458755:LVW458763 MFS458755:MFS458763 MPO458755:MPO458763 MZK458755:MZK458763 NJG458755:NJG458763 NTC458755:NTC458763 OCY458755:OCY458763 OMU458755:OMU458763 OWQ458755:OWQ458763 PGM458755:PGM458763 PQI458755:PQI458763 QAE458755:QAE458763 QKA458755:QKA458763 QTW458755:QTW458763 RDS458755:RDS458763 RNO458755:RNO458763 RXK458755:RXK458763 SHG458755:SHG458763 SRC458755:SRC458763 TAY458755:TAY458763 TKU458755:TKU458763 TUQ458755:TUQ458763 UEM458755:UEM458763 UOI458755:UOI458763 UYE458755:UYE458763 VIA458755:VIA458763 VRW458755:VRW458763 WBS458755:WBS458763 WLO458755:WLO458763 WVK458755:WVK458763 E524291:E524299 IY524291:IY524299 SU524291:SU524299 ACQ524291:ACQ524299 AMM524291:AMM524299 AWI524291:AWI524299 BGE524291:BGE524299 BQA524291:BQA524299 BZW524291:BZW524299 CJS524291:CJS524299 CTO524291:CTO524299 DDK524291:DDK524299 DNG524291:DNG524299 DXC524291:DXC524299 EGY524291:EGY524299 EQU524291:EQU524299 FAQ524291:FAQ524299 FKM524291:FKM524299 FUI524291:FUI524299 GEE524291:GEE524299 GOA524291:GOA524299 GXW524291:GXW524299 HHS524291:HHS524299 HRO524291:HRO524299 IBK524291:IBK524299 ILG524291:ILG524299 IVC524291:IVC524299 JEY524291:JEY524299 JOU524291:JOU524299 JYQ524291:JYQ524299 KIM524291:KIM524299 KSI524291:KSI524299 LCE524291:LCE524299 LMA524291:LMA524299 LVW524291:LVW524299 MFS524291:MFS524299 MPO524291:MPO524299 MZK524291:MZK524299 NJG524291:NJG524299 NTC524291:NTC524299 OCY524291:OCY524299 OMU524291:OMU524299 OWQ524291:OWQ524299 PGM524291:PGM524299 PQI524291:PQI524299 QAE524291:QAE524299 QKA524291:QKA524299 QTW524291:QTW524299 RDS524291:RDS524299 RNO524291:RNO524299 RXK524291:RXK524299 SHG524291:SHG524299 SRC524291:SRC524299 TAY524291:TAY524299 TKU524291:TKU524299 TUQ524291:TUQ524299 UEM524291:UEM524299 UOI524291:UOI524299 UYE524291:UYE524299 VIA524291:VIA524299 VRW524291:VRW524299 WBS524291:WBS524299 WLO524291:WLO524299 WVK524291:WVK524299 E589827:E589835 IY589827:IY589835 SU589827:SU589835 ACQ589827:ACQ589835 AMM589827:AMM589835 AWI589827:AWI589835 BGE589827:BGE589835 BQA589827:BQA589835 BZW589827:BZW589835 CJS589827:CJS589835 CTO589827:CTO589835 DDK589827:DDK589835 DNG589827:DNG589835 DXC589827:DXC589835 EGY589827:EGY589835 EQU589827:EQU589835 FAQ589827:FAQ589835 FKM589827:FKM589835 FUI589827:FUI589835 GEE589827:GEE589835 GOA589827:GOA589835 GXW589827:GXW589835 HHS589827:HHS589835 HRO589827:HRO589835 IBK589827:IBK589835 ILG589827:ILG589835 IVC589827:IVC589835 JEY589827:JEY589835 JOU589827:JOU589835 JYQ589827:JYQ589835 KIM589827:KIM589835 KSI589827:KSI589835 LCE589827:LCE589835 LMA589827:LMA589835 LVW589827:LVW589835 MFS589827:MFS589835 MPO589827:MPO589835 MZK589827:MZK589835 NJG589827:NJG589835 NTC589827:NTC589835 OCY589827:OCY589835 OMU589827:OMU589835 OWQ589827:OWQ589835 PGM589827:PGM589835 PQI589827:PQI589835 QAE589827:QAE589835 QKA589827:QKA589835 QTW589827:QTW589835 RDS589827:RDS589835 RNO589827:RNO589835 RXK589827:RXK589835 SHG589827:SHG589835 SRC589827:SRC589835 TAY589827:TAY589835 TKU589827:TKU589835 TUQ589827:TUQ589835 UEM589827:UEM589835 UOI589827:UOI589835 UYE589827:UYE589835 VIA589827:VIA589835 VRW589827:VRW589835 WBS589827:WBS589835 WLO589827:WLO589835 WVK589827:WVK589835 E655363:E655371 IY655363:IY655371 SU655363:SU655371 ACQ655363:ACQ655371 AMM655363:AMM655371 AWI655363:AWI655371 BGE655363:BGE655371 BQA655363:BQA655371 BZW655363:BZW655371 CJS655363:CJS655371 CTO655363:CTO655371 DDK655363:DDK655371 DNG655363:DNG655371 DXC655363:DXC655371 EGY655363:EGY655371 EQU655363:EQU655371 FAQ655363:FAQ655371 FKM655363:FKM655371 FUI655363:FUI655371 GEE655363:GEE655371 GOA655363:GOA655371 GXW655363:GXW655371 HHS655363:HHS655371 HRO655363:HRO655371 IBK655363:IBK655371 ILG655363:ILG655371 IVC655363:IVC655371 JEY655363:JEY655371 JOU655363:JOU655371 JYQ655363:JYQ655371 KIM655363:KIM655371 KSI655363:KSI655371 LCE655363:LCE655371 LMA655363:LMA655371 LVW655363:LVW655371 MFS655363:MFS655371 MPO655363:MPO655371 MZK655363:MZK655371 NJG655363:NJG655371 NTC655363:NTC655371 OCY655363:OCY655371 OMU655363:OMU655371 OWQ655363:OWQ655371 PGM655363:PGM655371 PQI655363:PQI655371 QAE655363:QAE655371 QKA655363:QKA655371 QTW655363:QTW655371 RDS655363:RDS655371 RNO655363:RNO655371 RXK655363:RXK655371 SHG655363:SHG655371 SRC655363:SRC655371 TAY655363:TAY655371 TKU655363:TKU655371 TUQ655363:TUQ655371 UEM655363:UEM655371 UOI655363:UOI655371 UYE655363:UYE655371 VIA655363:VIA655371 VRW655363:VRW655371 WBS655363:WBS655371 WLO655363:WLO655371 WVK655363:WVK655371 E720899:E720907 IY720899:IY720907 SU720899:SU720907 ACQ720899:ACQ720907 AMM720899:AMM720907 AWI720899:AWI720907 BGE720899:BGE720907 BQA720899:BQA720907 BZW720899:BZW720907 CJS720899:CJS720907 CTO720899:CTO720907 DDK720899:DDK720907 DNG720899:DNG720907 DXC720899:DXC720907 EGY720899:EGY720907 EQU720899:EQU720907 FAQ720899:FAQ720907 FKM720899:FKM720907 FUI720899:FUI720907 GEE720899:GEE720907 GOA720899:GOA720907 GXW720899:GXW720907 HHS720899:HHS720907 HRO720899:HRO720907 IBK720899:IBK720907 ILG720899:ILG720907 IVC720899:IVC720907 JEY720899:JEY720907 JOU720899:JOU720907 JYQ720899:JYQ720907 KIM720899:KIM720907 KSI720899:KSI720907 LCE720899:LCE720907 LMA720899:LMA720907 LVW720899:LVW720907 MFS720899:MFS720907 MPO720899:MPO720907 MZK720899:MZK720907 NJG720899:NJG720907 NTC720899:NTC720907 OCY720899:OCY720907 OMU720899:OMU720907 OWQ720899:OWQ720907 PGM720899:PGM720907 PQI720899:PQI720907 QAE720899:QAE720907 QKA720899:QKA720907 QTW720899:QTW720907 RDS720899:RDS720907 RNO720899:RNO720907 RXK720899:RXK720907 SHG720899:SHG720907 SRC720899:SRC720907 TAY720899:TAY720907 TKU720899:TKU720907 TUQ720899:TUQ720907 UEM720899:UEM720907 UOI720899:UOI720907 UYE720899:UYE720907 VIA720899:VIA720907 VRW720899:VRW720907 WBS720899:WBS720907 WLO720899:WLO720907 WVK720899:WVK720907 E786435:E786443 IY786435:IY786443 SU786435:SU786443 ACQ786435:ACQ786443 AMM786435:AMM786443 AWI786435:AWI786443 BGE786435:BGE786443 BQA786435:BQA786443 BZW786435:BZW786443 CJS786435:CJS786443 CTO786435:CTO786443 DDK786435:DDK786443 DNG786435:DNG786443 DXC786435:DXC786443 EGY786435:EGY786443 EQU786435:EQU786443 FAQ786435:FAQ786443 FKM786435:FKM786443 FUI786435:FUI786443 GEE786435:GEE786443 GOA786435:GOA786443 GXW786435:GXW786443 HHS786435:HHS786443 HRO786435:HRO786443 IBK786435:IBK786443 ILG786435:ILG786443 IVC786435:IVC786443 JEY786435:JEY786443 JOU786435:JOU786443 JYQ786435:JYQ786443 KIM786435:KIM786443 KSI786435:KSI786443 LCE786435:LCE786443 LMA786435:LMA786443 LVW786435:LVW786443 MFS786435:MFS786443 MPO786435:MPO786443 MZK786435:MZK786443 NJG786435:NJG786443 NTC786435:NTC786443 OCY786435:OCY786443 OMU786435:OMU786443 OWQ786435:OWQ786443 PGM786435:PGM786443 PQI786435:PQI786443 QAE786435:QAE786443 QKA786435:QKA786443 QTW786435:QTW786443 RDS786435:RDS786443 RNO786435:RNO786443 RXK786435:RXK786443 SHG786435:SHG786443 SRC786435:SRC786443 TAY786435:TAY786443 TKU786435:TKU786443 TUQ786435:TUQ786443 UEM786435:UEM786443 UOI786435:UOI786443 UYE786435:UYE786443 VIA786435:VIA786443 VRW786435:VRW786443 WBS786435:WBS786443 WLO786435:WLO786443 WVK786435:WVK786443 E851971:E851979 IY851971:IY851979 SU851971:SU851979 ACQ851971:ACQ851979 AMM851971:AMM851979 AWI851971:AWI851979 BGE851971:BGE851979 BQA851971:BQA851979 BZW851971:BZW851979 CJS851971:CJS851979 CTO851971:CTO851979 DDK851971:DDK851979 DNG851971:DNG851979 DXC851971:DXC851979 EGY851971:EGY851979 EQU851971:EQU851979 FAQ851971:FAQ851979 FKM851971:FKM851979 FUI851971:FUI851979 GEE851971:GEE851979 GOA851971:GOA851979 GXW851971:GXW851979 HHS851971:HHS851979 HRO851971:HRO851979 IBK851971:IBK851979 ILG851971:ILG851979 IVC851971:IVC851979 JEY851971:JEY851979 JOU851971:JOU851979 JYQ851971:JYQ851979 KIM851971:KIM851979 KSI851971:KSI851979 LCE851971:LCE851979 LMA851971:LMA851979 LVW851971:LVW851979 MFS851971:MFS851979 MPO851971:MPO851979 MZK851971:MZK851979 NJG851971:NJG851979 NTC851971:NTC851979 OCY851971:OCY851979 OMU851971:OMU851979 OWQ851971:OWQ851979 PGM851971:PGM851979 PQI851971:PQI851979 QAE851971:QAE851979 QKA851971:QKA851979 QTW851971:QTW851979 RDS851971:RDS851979 RNO851971:RNO851979 RXK851971:RXK851979 SHG851971:SHG851979 SRC851971:SRC851979 TAY851971:TAY851979 TKU851971:TKU851979 TUQ851971:TUQ851979 UEM851971:UEM851979 UOI851971:UOI851979 UYE851971:UYE851979 VIA851971:VIA851979 VRW851971:VRW851979 WBS851971:WBS851979 WLO851971:WLO851979 WVK851971:WVK851979 E917507:E917515 IY917507:IY917515 SU917507:SU917515 ACQ917507:ACQ917515 AMM917507:AMM917515 AWI917507:AWI917515 BGE917507:BGE917515 BQA917507:BQA917515 BZW917507:BZW917515 CJS917507:CJS917515 CTO917507:CTO917515 DDK917507:DDK917515 DNG917507:DNG917515 DXC917507:DXC917515 EGY917507:EGY917515 EQU917507:EQU917515 FAQ917507:FAQ917515 FKM917507:FKM917515 FUI917507:FUI917515 GEE917507:GEE917515 GOA917507:GOA917515 GXW917507:GXW917515 HHS917507:HHS917515 HRO917507:HRO917515 IBK917507:IBK917515 ILG917507:ILG917515 IVC917507:IVC917515 JEY917507:JEY917515 JOU917507:JOU917515 JYQ917507:JYQ917515 KIM917507:KIM917515 KSI917507:KSI917515 LCE917507:LCE917515 LMA917507:LMA917515 LVW917507:LVW917515 MFS917507:MFS917515 MPO917507:MPO917515 MZK917507:MZK917515 NJG917507:NJG917515 NTC917507:NTC917515 OCY917507:OCY917515 OMU917507:OMU917515 OWQ917507:OWQ917515 PGM917507:PGM917515 PQI917507:PQI917515 QAE917507:QAE917515 QKA917507:QKA917515 QTW917507:QTW917515 RDS917507:RDS917515 RNO917507:RNO917515 RXK917507:RXK917515 SHG917507:SHG917515 SRC917507:SRC917515 TAY917507:TAY917515 TKU917507:TKU917515 TUQ917507:TUQ917515 UEM917507:UEM917515 UOI917507:UOI917515 UYE917507:UYE917515 VIA917507:VIA917515 VRW917507:VRW917515 WBS917507:WBS917515 WLO917507:WLO917515 WVK917507:WVK917515 E983043:E983051 IY983043:IY983051 SU983043:SU983051 ACQ983043:ACQ983051 AMM983043:AMM983051 AWI983043:AWI983051 BGE983043:BGE983051 BQA983043:BQA983051 BZW983043:BZW983051 CJS983043:CJS983051 CTO983043:CTO983051 DDK983043:DDK983051 DNG983043:DNG983051 DXC983043:DXC983051 EGY983043:EGY983051 EQU983043:EQU983051 FAQ983043:FAQ983051 FKM983043:FKM983051 FUI983043:FUI983051 GEE983043:GEE983051 GOA983043:GOA983051 GXW983043:GXW983051 HHS983043:HHS983051 HRO983043:HRO983051 IBK983043:IBK983051 ILG983043:ILG983051 IVC983043:IVC983051 JEY983043:JEY983051 JOU983043:JOU983051 JYQ983043:JYQ983051 KIM983043:KIM983051 KSI983043:KSI983051 LCE983043:LCE983051 LMA983043:LMA983051 LVW983043:LVW983051 MFS983043:MFS983051 MPO983043:MPO983051 MZK983043:MZK983051 NJG983043:NJG983051 NTC983043:NTC983051 OCY983043:OCY983051 OMU983043:OMU983051 OWQ983043:OWQ983051 PGM983043:PGM983051 PQI983043:PQI983051 QAE983043:QAE983051 QKA983043:QKA983051 QTW983043:QTW983051 RDS983043:RDS983051 RNO983043:RNO983051 RXK983043:RXK983051 SHG983043:SHG983051 SRC983043:SRC983051 TAY983043:TAY983051 TKU983043:TKU983051 TUQ983043:TUQ983051 UEM983043:UEM983051 UOI983043:UOI983051 UYE983043:UYE983051 VIA983043:VIA983051 VRW983043:VRW983051 WBS983043:WBS983051 WLO983043:WLO983051 WVK983043:WVK983051" xr:uid="{00000000-0002-0000-0400-000000000000}">
      <formula1>"Leve,Moderado,Grave"</formula1>
    </dataValidation>
  </dataValidations>
  <printOptions horizontalCentered="1"/>
  <pageMargins left="0.19685039370078741" right="0.19685039370078741" top="0.39370078740157483" bottom="0.19685039370078741" header="0.31496062992125984" footer="0.31496062992125984"/>
  <pageSetup scale="80" orientation="landscape" r:id="rId1"/>
  <headerFooter>
    <oddFooter>&amp;RIván Darío Duque Escobar</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Evaluacion Riesgo SARL</vt:lpstr>
      <vt:lpstr>Tabla_01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 Fernando Betancour Palacios</cp:lastModifiedBy>
  <dcterms:created xsi:type="dcterms:W3CDTF">2020-04-20T21:41:53Z</dcterms:created>
  <dcterms:modified xsi:type="dcterms:W3CDTF">2022-09-27T18:46:14Z</dcterms:modified>
</cp:coreProperties>
</file>