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5601"/>
  <workbookPr updateLinks="never"/>
  <mc:AlternateContent xmlns:mc="http://schemas.openxmlformats.org/markup-compatibility/2006">
    <mc:Choice Requires="x15">
      <x15ac:absPath xmlns:x15ac="http://schemas.microsoft.com/office/spreadsheetml/2010/11/ac" url="https://d.docs.live.net/4e9f352d8099da86/Documentos/Año 2022/Seminarios/Comités SIAR/"/>
    </mc:Choice>
  </mc:AlternateContent>
  <xr:revisionPtr revIDLastSave="8" documentId="8_{5ECF7492-36ED-4004-BCEF-51387D0ACC57}" xr6:coauthVersionLast="47" xr6:coauthVersionMax="47" xr10:uidLastSave="{187640A2-3930-4CC4-89EB-0AA277E61A64}"/>
  <bookViews>
    <workbookView xWindow="-120" yWindow="-120" windowWidth="29040" windowHeight="15720" xr2:uid="{00000000-000D-0000-FFFF-FFFF00000000}"/>
  </bookViews>
  <sheets>
    <sheet name="RIESGO INHERENTE " sheetId="5" r:id="rId1"/>
    <sheet name="riesgo inherente-Anexo " sheetId="6" r:id="rId2"/>
    <sheet name="Codificacion" sheetId="1" r:id="rId3"/>
  </sheets>
  <externalReferences>
    <externalReference r:id="rId4"/>
    <externalReference r:id="rId5"/>
    <externalReference r:id="rId6"/>
    <externalReference r:id="rId7"/>
  </externalReferences>
  <definedNames>
    <definedName name="___nit1">#REF!</definedName>
    <definedName name="__nit1">#REF!</definedName>
    <definedName name="_Key1" hidden="1">#REF!</definedName>
    <definedName name="_Key2" hidden="1">#REF!</definedName>
    <definedName name="_nit1">#REF!</definedName>
    <definedName name="_Order1" hidden="1">255</definedName>
    <definedName name="_Order2" hidden="1">255</definedName>
    <definedName name="_Sort" hidden="1">#REF!</definedName>
    <definedName name="A_impresión_IM">#REF!</definedName>
    <definedName name="aaa" localSheetId="1">MATCH(0.01,End_Bal,-1)+1</definedName>
    <definedName name="aaa">MATCH(0.01,End_Bal,-1)+1</definedName>
    <definedName name="agencias">[1]Listas!$U$2:$U$10</definedName>
    <definedName name="avvillas">#REF!</definedName>
    <definedName name="BANCOS">[2]BANCOS!$A$2:$A$25</definedName>
    <definedName name="Beg_Bal">#REF!</definedName>
    <definedName name="cartera">#REF!</definedName>
    <definedName name="clientes">#REF!</definedName>
    <definedName name="Data">#REF!</definedName>
    <definedName name="depositos">#REF!</definedName>
    <definedName name="DINERS">#REF!</definedName>
    <definedName name="End_Bal">#REF!</definedName>
    <definedName name="Extra_Pay">#REF!</definedName>
    <definedName name="FECHA">#REF!</definedName>
    <definedName name="Full_Print">#REF!</definedName>
    <definedName name="Header_Row">ROW(#REF!)</definedName>
    <definedName name="Int">#REF!</definedName>
    <definedName name="Interest_Rate">#REF!</definedName>
    <definedName name="ITEM">#REF!</definedName>
    <definedName name="Last_Row" localSheetId="1">IF([3]COOADAMS!Values_Entered,Header_Row+[3]COOADAMS!Number_of_Payments,Header_Row)</definedName>
    <definedName name="Last_Row">IF([3]COOADAMS!Values_Entered,Header_Row+[3]COOADAMS!Number_of_Payments,Header_Row)</definedName>
    <definedName name="Loan_Amount">#REF!</definedName>
    <definedName name="Loan_Start">#REF!</definedName>
    <definedName name="Loan_Years">#REF!</definedName>
    <definedName name="MONITOR">#REF!</definedName>
    <definedName name="MONITOR_AVVILLAS">#REF!</definedName>
    <definedName name="Net_Income">#REF!</definedName>
    <definedName name="NetIncomeGrowth">#REF!</definedName>
    <definedName name="nits">#REF!</definedName>
    <definedName name="NombreRango1">#REF!</definedName>
    <definedName name="Num_Pmt_Per_Year">#REF!</definedName>
    <definedName name="Number_of_Payments" localSheetId="1">MATCH(0.01,End_Bal,-1)+1</definedName>
    <definedName name="Number_of_Payments">MATCH(0.01,End_Bal,-1)+1</definedName>
    <definedName name="Other_Growth">#REF!</definedName>
    <definedName name="Pay_Date">#REF!</definedName>
    <definedName name="Pay_Num">#REF!</definedName>
    <definedName name="Payment_Date" localSheetId="1">DATE(YEAR(Loan_Start),MONTH(Loan_Start)+Payment_Number,DAY(Loan_Start))</definedName>
    <definedName name="Payment_Date">DATE(YEAR(Loan_Start),MONTH(Loan_Start)+Payment_Number,DAY(Loan_Start))</definedName>
    <definedName name="Princ">#REF!</definedName>
    <definedName name="Print_Area_Reset" localSheetId="1">OFFSET(Full_Print,0,0,'riesgo inherente-Anexo '!Last_Row)</definedName>
    <definedName name="Print_Area_Reset">OFFSET(Full_Print,0,0,Last_Row)</definedName>
    <definedName name="Rand1">#REF!</definedName>
    <definedName name="Rand2">#REF!</definedName>
    <definedName name="RangoBeneficiosNetos">[4]DatosResumen!$B$9:$B$19,[4]DatosResumen!$D$9:$D$19</definedName>
    <definedName name="Retail_Growth">#REF!</definedName>
    <definedName name="Revenue">#REF!</definedName>
    <definedName name="RevenueGrowth">#REF!</definedName>
    <definedName name="Sched_Pay">#REF!</definedName>
    <definedName name="Scheduled_Extra_Payments">#REF!</definedName>
    <definedName name="Scheduled_Interest_Rate">#REF!</definedName>
    <definedName name="Scheduled_Monthly_Payment">#REF!</definedName>
    <definedName name="sdfda" localSheetId="1">Scheduled_Payment+Extra_Payment</definedName>
    <definedName name="sdfda">Scheduled_Payment+Extra_Payment</definedName>
    <definedName name="seg">#REF!</definedName>
    <definedName name="TABLA">#REF!</definedName>
    <definedName name="tablasJG">#REF!</definedName>
    <definedName name="Table1">#REF!</definedName>
    <definedName name="tablita">#REF!</definedName>
    <definedName name="Tax_Growth">#REF!</definedName>
    <definedName name="_xlnm.Print_Titles">#N/A</definedName>
    <definedName name="Total_Interest">#REF!</definedName>
    <definedName name="Total_Pay">#REF!</definedName>
    <definedName name="Total_Payment" localSheetId="1">Scheduled_Payment+Extra_Payment</definedName>
    <definedName name="Total_Payment">Scheduled_Payment+Extra_Payment</definedName>
    <definedName name="Values_Entered" localSheetId="1">IF(Loan_Amount*Interest_Rate*Loan_Years*Loan_Start&gt;0,1,0)</definedName>
    <definedName name="Values_Entered">IF(Loan_Amount*Interest_Rate*Loan_Years*Loan_Start&gt;0,1,0)</definedName>
    <definedName name="verificar" localSheetId="1">IF([3]COOADAMS!Values_Entered,Header_Row+[3]COOADAMS!Number_of_Payments,Header_Row)</definedName>
    <definedName name="verificar">IF([3]COOADAMS!Values_Entered,Header_Row+[3]COOADAMS!Number_of_Payments,Header_Row)</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calcChain.xml><?xml version="1.0" encoding="utf-8"?>
<calcChain xmlns="http://schemas.openxmlformats.org/spreadsheetml/2006/main">
  <c r="N12" i="5" l="1"/>
  <c r="N11" i="5"/>
  <c r="F12" i="5"/>
  <c r="F9" i="5" l="1"/>
  <c r="C4" i="6"/>
  <c r="F11" i="5" s="1"/>
  <c r="C5" i="6"/>
  <c r="C6" i="6"/>
  <c r="C7" i="6"/>
  <c r="C8" i="6"/>
  <c r="C9" i="6"/>
  <c r="C10" i="6"/>
  <c r="C11" i="6"/>
  <c r="C12" i="6"/>
  <c r="C13" i="6"/>
  <c r="C14" i="6"/>
  <c r="C15" i="6"/>
  <c r="C16" i="6"/>
  <c r="C17" i="6"/>
  <c r="C18" i="6"/>
  <c r="C19" i="6"/>
  <c r="F8" i="5" s="1"/>
  <c r="C20" i="6"/>
  <c r="C21" i="6"/>
  <c r="C22" i="6"/>
  <c r="C23" i="6"/>
  <c r="C24" i="6"/>
  <c r="C25" i="6"/>
  <c r="C26" i="6"/>
  <c r="C27" i="6"/>
  <c r="C28" i="6"/>
  <c r="F3" i="5" l="1"/>
  <c r="F10" i="5"/>
  <c r="F4" i="5"/>
  <c r="F5" i="5"/>
  <c r="F6" i="5"/>
  <c r="F7" i="5"/>
  <c r="N7" i="5"/>
  <c r="N5" i="5"/>
  <c r="N3" i="5"/>
  <c r="N10" i="5"/>
  <c r="N6" i="5"/>
  <c r="N9" i="5"/>
  <c r="N4" i="5"/>
  <c r="N8" i="5"/>
</calcChain>
</file>

<file path=xl/sharedStrings.xml><?xml version="1.0" encoding="utf-8"?>
<sst xmlns="http://schemas.openxmlformats.org/spreadsheetml/2006/main" count="230" uniqueCount="115">
  <si>
    <t>Preventivo</t>
  </si>
  <si>
    <t>Alta</t>
  </si>
  <si>
    <t>Permanente</t>
  </si>
  <si>
    <t>Media</t>
  </si>
  <si>
    <t>Bajo</t>
  </si>
  <si>
    <t>Detectivo</t>
  </si>
  <si>
    <t>Unica</t>
  </si>
  <si>
    <t>Anual</t>
  </si>
  <si>
    <t>Esporádico</t>
  </si>
  <si>
    <t>Fecha de Seguimiento</t>
  </si>
  <si>
    <t>Responsable del Seguimiento</t>
  </si>
  <si>
    <t>Prioridad (Alta, Media, Baja)</t>
  </si>
  <si>
    <t>Responsable del Diseño e implementación</t>
  </si>
  <si>
    <t>Descripcion del Control Requerido</t>
  </si>
  <si>
    <t>RIESGO RESIDUAL</t>
  </si>
  <si>
    <t>Reducción del Impacto (1, 2, 3, 4, 5) donde 1 casi no reduce el impacto y 5 lo reduce al máximo</t>
  </si>
  <si>
    <t>Reducción de la Probabilidad (1, 2, 3, 4, 5) donde 1 casi no la reduce y 5 la reduce al maximo</t>
  </si>
  <si>
    <t>Efectividad</t>
  </si>
  <si>
    <t>Tipo de Control (Detectivo / Preventivo)</t>
  </si>
  <si>
    <t>Responsable de la ejecución del Control</t>
  </si>
  <si>
    <t>Descripción del Control Existente</t>
  </si>
  <si>
    <t>RIESGO INHERENTE</t>
  </si>
  <si>
    <t xml:space="preserve">Impacto: Insignificante: 1
Menor: 2
Moderado: 3
Mayor: 4
Catastrófico: 5 </t>
  </si>
  <si>
    <t>Por qué puede suceder</t>
  </si>
  <si>
    <t>Que puede suceder</t>
  </si>
  <si>
    <t>SEGUIMIENTO</t>
  </si>
  <si>
    <t>TRATAMIENTO DEL RIESGO</t>
  </si>
  <si>
    <t xml:space="preserve"> RIESGO RESIDUAL</t>
  </si>
  <si>
    <t>EVALUACION DE LOS CONTROLES EXISTENTES</t>
  </si>
  <si>
    <t>EVALUACION DEL RIESGO INHERENTE</t>
  </si>
  <si>
    <t>IDENTIFICACION DEL RIESGO</t>
  </si>
  <si>
    <t>Crítico</t>
  </si>
  <si>
    <t>Alto</t>
  </si>
  <si>
    <t>Moderado</t>
  </si>
  <si>
    <t>Riesgo Inherente</t>
  </si>
  <si>
    <t>SCORE</t>
  </si>
  <si>
    <t>Severidad</t>
  </si>
  <si>
    <t>Proabilidad</t>
  </si>
  <si>
    <t>PROBABILIDAD</t>
  </si>
  <si>
    <t>IMPACTO</t>
  </si>
  <si>
    <t>3. Potencia</t>
  </si>
  <si>
    <t>4. Probable</t>
  </si>
  <si>
    <t>5. Casi Certeza</t>
  </si>
  <si>
    <t>1. Insignificante</t>
  </si>
  <si>
    <t>2. Menor</t>
  </si>
  <si>
    <t>3. Moderado</t>
  </si>
  <si>
    <t>4. Mayor</t>
  </si>
  <si>
    <t>5. Catastrófico</t>
  </si>
  <si>
    <t>Frecuencia Control</t>
  </si>
  <si>
    <t>Periódico</t>
  </si>
  <si>
    <t>Tipo de Control</t>
  </si>
  <si>
    <t>Frecuencia de la aplicación del Control (permanente, periódica, esporádica, anual, única)</t>
  </si>
  <si>
    <t>Efectividad (Alta, Media, Baja)</t>
  </si>
  <si>
    <t>Baja</t>
  </si>
  <si>
    <t>Estado Implementación</t>
  </si>
  <si>
    <t>Diseño</t>
  </si>
  <si>
    <t>Planeación</t>
  </si>
  <si>
    <t>Implementación</t>
  </si>
  <si>
    <t>Funcionamiento</t>
  </si>
  <si>
    <t>Estado de implementación (Planeación, Diseño, Prueba, Implementación, Funcionamiento)</t>
  </si>
  <si>
    <t>Pruebas</t>
  </si>
  <si>
    <t>Gerencia</t>
  </si>
  <si>
    <t>Probabilidad (Improbable: 1, Raro: 2, Potencial: 3, Probable: 4,      Casi Certeza: 5)</t>
  </si>
  <si>
    <t>1. Improbable</t>
  </si>
  <si>
    <t>2. Raro</t>
  </si>
  <si>
    <t>SMLMV</t>
  </si>
  <si>
    <t>&gt;10-30</t>
  </si>
  <si>
    <t>&gt;30-100</t>
  </si>
  <si>
    <t>Hasta 10</t>
  </si>
  <si>
    <t>&gt;100-300</t>
  </si>
  <si>
    <t>&gt;300</t>
  </si>
  <si>
    <t>RIESGO</t>
  </si>
  <si>
    <t>Cambiario</t>
  </si>
  <si>
    <t>Tasa de Interes</t>
  </si>
  <si>
    <t>El valor de las inversiones en monera extranjera se reduce</t>
  </si>
  <si>
    <t>Una caída del precio del dólar</t>
  </si>
  <si>
    <t>El valor de las obligaciones financieras en moneda extranjera se incrementa</t>
  </si>
  <si>
    <t>Un incremento en el precio del dólar</t>
  </si>
  <si>
    <t>La entidad no efectúa inversiones, ni contrata derivados, ni efectua operaciones activas o pasivas en moneda extranjera porque riñe con lo establecido en el articulo 10 de la ley 79 de 1988 y con los articulos 49 y 50 de la ley 454 de 1998</t>
  </si>
  <si>
    <t>La entidad no contrata obligaciones financieras en moneda extranjera</t>
  </si>
  <si>
    <t>No requiere</t>
  </si>
  <si>
    <t>Persona encargada de riesgos</t>
  </si>
  <si>
    <t>El costo financiero del apalancamiento se incrementa</t>
  </si>
  <si>
    <t>Incremento de las tasas pasivas de referencia del mercado</t>
  </si>
  <si>
    <t>Disminuye la rentabilidad ponderada del activo</t>
  </si>
  <si>
    <t>El valor de los rendimientos financieros se disminuye</t>
  </si>
  <si>
    <t>Disminución de las tasas de interés del  mercado</t>
  </si>
  <si>
    <t>Desvalorizaciones de las inversiones en Fondos de Inversión Colectiva</t>
  </si>
  <si>
    <t>Mercado</t>
  </si>
  <si>
    <t>Pérdida en la venta de inversiones de deuda</t>
  </si>
  <si>
    <t>Desvalorización de inversiones participativas medidas a valor razonable</t>
  </si>
  <si>
    <t>Desvalorización de inversiones en subsidiarias</t>
  </si>
  <si>
    <t>Incremento de las tasas de interés del mercado o desvalorización de los valores de mercado de las inversiones que conforman los portafolios</t>
  </si>
  <si>
    <t>1. Las inversiones en Titulos de Renta Fija (CDT, Bonos) no deben sobrepasar el 5% del total del activo ni esta invertidos a plazos superiores a 6 meses.</t>
  </si>
  <si>
    <t>Las necesidades de liquidez obligan a vender anticipadamente las inversiones en un momento en el cual las tasas van al alza</t>
  </si>
  <si>
    <t>1. La entidad tiene cupos contingentes de credito bancario por valor superior al de sus inversiones de deuda a plazo para obtener liquidez a corto plazo 
2. En el SARL se mide el riesgo de liquidez con el IRL y la brecha de liquidez a fín de anticipar pósibles descalces de liquidez y evitar la venta de activos a descuentos inusuales</t>
  </si>
  <si>
    <t>El valor de mercado de las inversiones participativas (acciones) se disminuye por factores de mercado</t>
  </si>
  <si>
    <t>La entidad no efectúa inversiones porque riñe con lo establecido en el articulo 10 de la ley 79 de 1988 y con los articulos 49 y 50 de la ley 454 de 1998</t>
  </si>
  <si>
    <t>No efectuar inversiones de patrimonio diferentes a las señaladas en el articulo 10 de la ley 79 de 1988 y 50 de la ley 454 de 1998 y en todo caso deben estas inversiones participativas ser inferiores al 5% del activo</t>
  </si>
  <si>
    <t>Consejo</t>
  </si>
  <si>
    <t xml:space="preserve">El valor del patrimonio de la subsidiaria se reduce </t>
  </si>
  <si>
    <t xml:space="preserve">El valor del recaudo de la cartera a corto plazo debe ser igual o superior al valor de los pasivos sensibles a la tasa de interés: obligaciones financieras, CDAT
</t>
  </si>
  <si>
    <t>Disminución de la participación de cartera por baja demanda de crédito y prepagos de obligaciones debido a menores tasas activas del mercado y fuerte competencia especialmente en libranza</t>
  </si>
  <si>
    <t>Año 2022</t>
  </si>
  <si>
    <t>Mantener una participación de cartera entre 75- 80% del activo</t>
  </si>
  <si>
    <t>1. No se tienen FIC
2. La apertura de nuevas cuentas o inversiones las debe autorizar el Consejo</t>
  </si>
  <si>
    <t>Mantener inversiones de deuda a plazos iguales o inferiores a 180 días y cupos de crédito bancario contingentes disponible por minimo 5% del activo</t>
  </si>
  <si>
    <t>1. La entidad no efectúa inversiones porque riñe con lo establecido en el articulo 10 de la ley 79 de 1988 y con los articulos 49 y 50 de la ley 454 de 1998
2. Solo se tienen inveresiones de patrimonio a costo historico relacionadas con la integración cooperativa</t>
  </si>
  <si>
    <t>1. Las tasas pasivas de los ahorros son Competitivas frente al mercado y no se pactan indexadas y por lo tanto menos sensibles a flucturaciones de la tasa de mercado y menos volátiles los depósitos.
2. El margen financiero es suficientemente amplio para asumir un incremento de  la tasa ponderada del apalancamiento sin generar pérdidas netas.
3. La mayor parte del activo financiero a tasa fija se financia con fuentes NO sensibles a los cambios de las tasas: capital institucional, fondos sociales y mutuales, ahorros a la vista, contractuales o permanentes y aportes sociales
4. Las tasas de los CDAT son fijas y se mantienen en el tiempo y la tasa de renovación es &gt;90%</t>
  </si>
  <si>
    <t>1. La Cooperativa efectúa campañas de colocación de cartera cuando se presentan excedentes de tesorería.
2. Se revisan por lo menos una vez al año las tasas de interés de cartera para ajustarlas a las condiciones del mercado.
3. Los excesos de tesorería se mantienen en fiducias o inversiones de renta fija de corto plazo de baja volatilidad, alta liquidez, no especulativas.
4. La mayor cantidad de los recursos (75-80%) se destina a operaciones de crédito con asociados</t>
  </si>
  <si>
    <t>Sguimiento mensual a la tasa ponderada de rentabilidad de la cartera y participación de la cartera en el total del activo (objetivo 75-80%)</t>
  </si>
  <si>
    <t>Deterioro de otras inversiones de patrimonio medidas al costo</t>
  </si>
  <si>
    <t>Perdidas recurrentes o iliquidez, impiden que la organización continúe como negocio en marcha, es intervenida, se acoge a acuerdos de reestructuración de deuda o entra en cesación de pagos</t>
  </si>
  <si>
    <t>No se requiere</t>
  </si>
  <si>
    <t>Solo son entidades de representacion gremial de baja participación en el activo / No se van ha efectuar capitalizaciones extraordinarias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</si>
</sst>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_-&quot;$&quot;* #,##0_-;\-&quot;$&quot;* #,##0_-;_-&quot;$&quot;* &quot;-&quot;_-;_-@_-"/>
  </numFmts>
  <fonts count="18" x14ac:knownFonts="1">
    <font>
      <sz val="10"/>
      <color theme="1"/>
      <name val="Trebuchet MS"/>
      <family val="2"/>
    </font>
    <font>
      <sz val="11"/>
      <color theme="1"/>
      <name val="Calibri"/>
      <family val="2"/>
      <scheme val="minor"/>
    </font>
    <font>
      <sz val="11"/>
      <color theme="1"/>
      <name val="Calibri"/>
      <family val="2"/>
      <scheme val="minor"/>
    </font>
    <font>
      <sz val="8"/>
      <color theme="1"/>
      <name val="Arial Narrow"/>
      <family val="2"/>
    </font>
    <font>
      <b/>
      <sz val="11"/>
      <color theme="0"/>
      <name val="Calibri"/>
      <family val="2"/>
      <scheme val="minor"/>
    </font>
    <font>
      <b/>
      <sz val="8"/>
      <color theme="1"/>
      <name val="Arial Narrow"/>
      <family val="2"/>
    </font>
    <font>
      <b/>
      <sz val="11"/>
      <color theme="0"/>
      <name val="Arial Narrow"/>
      <family val="2"/>
    </font>
    <font>
      <b/>
      <sz val="11"/>
      <color theme="1"/>
      <name val="Arial Narrow"/>
      <family val="2"/>
    </font>
    <font>
      <b/>
      <sz val="10"/>
      <color theme="0"/>
      <name val="Arial Narrow"/>
      <family val="2"/>
    </font>
    <font>
      <sz val="11"/>
      <color theme="1"/>
      <name val="Arial Narrow"/>
      <family val="2"/>
    </font>
    <font>
      <b/>
      <sz val="8"/>
      <color theme="0"/>
      <name val="Arial Narrow"/>
      <family val="2"/>
    </font>
    <font>
      <b/>
      <sz val="5"/>
      <color theme="1"/>
      <name val="Arial Narrow"/>
      <family val="2"/>
    </font>
    <font>
      <b/>
      <sz val="4"/>
      <color theme="1"/>
      <name val="Arial Narrow"/>
      <family val="2"/>
    </font>
    <font>
      <b/>
      <sz val="9"/>
      <color theme="0"/>
      <name val="Arial Narrow"/>
      <family val="2"/>
    </font>
    <font>
      <b/>
      <sz val="9"/>
      <color theme="1"/>
      <name val="Arial Narrow"/>
      <family val="2"/>
    </font>
    <font>
      <sz val="9"/>
      <color theme="1"/>
      <name val="Arial Narrow"/>
      <family val="2"/>
    </font>
    <font>
      <b/>
      <sz val="16"/>
      <color rgb="FFFF0000"/>
      <name val="Arial Narrow"/>
      <family val="2"/>
    </font>
    <font>
      <b/>
      <sz val="20"/>
      <color theme="1"/>
      <name val="Arial Narrow"/>
      <family val="2"/>
    </font>
  </fonts>
  <fills count="17">
    <fill>
      <patternFill patternType="none"/>
    </fill>
    <fill>
      <patternFill patternType="gray125"/>
    </fill>
    <fill>
      <patternFill patternType="solid">
        <fgColor theme="1"/>
        <bgColor indexed="64"/>
      </patternFill>
    </fill>
    <fill>
      <patternFill patternType="solid">
        <fgColor rgb="FFC00000"/>
        <bgColor indexed="64"/>
      </patternFill>
    </fill>
    <fill>
      <patternFill patternType="solid">
        <fgColor theme="5" tint="0.79998168889431442"/>
        <bgColor indexed="64"/>
      </patternFill>
    </fill>
    <fill>
      <patternFill patternType="solid">
        <fgColor rgb="FF7030A0"/>
        <bgColor indexed="64"/>
      </patternFill>
    </fill>
    <fill>
      <patternFill patternType="solid">
        <fgColor theme="9" tint="0.79998168889431442"/>
        <bgColor indexed="64"/>
      </patternFill>
    </fill>
    <fill>
      <patternFill patternType="solid">
        <fgColor rgb="FFCCCC00"/>
        <bgColor indexed="64"/>
      </patternFill>
    </fill>
    <fill>
      <patternFill patternType="solid">
        <fgColor theme="7" tint="0.79998168889431442"/>
        <bgColor indexed="64"/>
      </patternFill>
    </fill>
    <fill>
      <patternFill patternType="solid">
        <fgColor rgb="FFCC99FF"/>
        <bgColor indexed="64"/>
      </patternFill>
    </fill>
    <fill>
      <patternFill patternType="solid">
        <fgColor theme="2" tint="-0.249977111117893"/>
        <bgColor indexed="64"/>
      </patternFill>
    </fill>
    <fill>
      <patternFill patternType="solid">
        <fgColor rgb="FF808000"/>
        <bgColor indexed="64"/>
      </patternFill>
    </fill>
    <fill>
      <patternFill patternType="solid">
        <fgColor theme="7" tint="-0.499984740745262"/>
        <bgColor indexed="64"/>
      </patternFill>
    </fill>
    <fill>
      <patternFill patternType="solid">
        <fgColor rgb="FF800000"/>
        <bgColor indexed="64"/>
      </patternFill>
    </fill>
    <fill>
      <patternFill patternType="solid">
        <fgColor rgb="FFFF0000"/>
        <bgColor indexed="64"/>
      </patternFill>
    </fill>
    <fill>
      <patternFill patternType="solid">
        <fgColor theme="5" tint="0.39997558519241921"/>
        <bgColor indexed="64"/>
      </patternFill>
    </fill>
    <fill>
      <patternFill patternType="solid">
        <fgColor theme="0"/>
        <bgColor indexed="64"/>
      </patternFill>
    </fill>
  </fills>
  <borders count="8">
    <border>
      <left/>
      <right/>
      <top/>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medium">
        <color indexed="64"/>
      </top>
      <bottom/>
      <diagonal/>
    </border>
    <border>
      <left style="medium">
        <color indexed="64"/>
      </left>
      <right/>
      <top style="thin">
        <color indexed="64"/>
      </top>
      <bottom style="thin">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right style="medium">
        <color indexed="64"/>
      </right>
      <top style="medium">
        <color indexed="64"/>
      </top>
      <bottom style="thin">
        <color indexed="64"/>
      </bottom>
      <diagonal/>
    </border>
  </borders>
  <cellStyleXfs count="5">
    <xf numFmtId="0" fontId="0" fillId="0" borderId="0"/>
    <xf numFmtId="0" fontId="2" fillId="0" borderId="0"/>
    <xf numFmtId="164" fontId="2" fillId="0" borderId="0" applyFont="0" applyFill="0" applyBorder="0" applyAlignment="0" applyProtection="0"/>
    <xf numFmtId="0" fontId="1" fillId="0" borderId="0"/>
    <xf numFmtId="0" fontId="1" fillId="0" borderId="0"/>
  </cellStyleXfs>
  <cellXfs count="53">
    <xf numFmtId="0" fontId="0" fillId="0" borderId="0" xfId="0"/>
    <xf numFmtId="0" fontId="0" fillId="0" borderId="0" xfId="0" applyAlignment="1">
      <alignment horizontal="center"/>
    </xf>
    <xf numFmtId="0" fontId="3" fillId="0" borderId="0" xfId="1" applyFont="1" applyAlignment="1" applyProtection="1">
      <alignment horizontal="center" vertical="center" wrapText="1"/>
      <protection locked="0"/>
    </xf>
    <xf numFmtId="0" fontId="3" fillId="0" borderId="1" xfId="1" applyFont="1" applyBorder="1" applyAlignment="1">
      <alignment horizontal="center" vertical="center" wrapText="1"/>
    </xf>
    <xf numFmtId="0" fontId="5" fillId="0" borderId="0" xfId="1" applyFont="1" applyAlignment="1">
      <alignment horizontal="center" vertical="center" wrapText="1"/>
    </xf>
    <xf numFmtId="164" fontId="5" fillId="0" borderId="0" xfId="2" applyFont="1" applyAlignment="1" applyProtection="1">
      <alignment horizontal="center" vertical="center" wrapText="1"/>
    </xf>
    <xf numFmtId="0" fontId="2" fillId="0" borderId="0" xfId="1" applyAlignment="1">
      <alignment horizontal="center" vertical="center" wrapText="1"/>
    </xf>
    <xf numFmtId="0" fontId="2" fillId="14" borderId="1" xfId="1" applyFill="1" applyBorder="1" applyAlignment="1">
      <alignment horizontal="center" vertical="center" wrapText="1"/>
    </xf>
    <xf numFmtId="0" fontId="2" fillId="15" borderId="1" xfId="1" applyFill="1" applyBorder="1" applyAlignment="1">
      <alignment horizontal="center" vertical="center" wrapText="1"/>
    </xf>
    <xf numFmtId="0" fontId="2" fillId="8" borderId="1" xfId="1" applyFill="1" applyBorder="1" applyAlignment="1">
      <alignment horizontal="center" vertical="center" wrapText="1"/>
    </xf>
    <xf numFmtId="0" fontId="2" fillId="6" borderId="1" xfId="1" applyFill="1" applyBorder="1" applyAlignment="1">
      <alignment horizontal="center" vertical="center" wrapText="1"/>
    </xf>
    <xf numFmtId="0" fontId="4" fillId="2" borderId="1" xfId="1" applyFont="1" applyFill="1" applyBorder="1" applyAlignment="1">
      <alignment horizontal="center" vertical="center" wrapText="1"/>
    </xf>
    <xf numFmtId="0" fontId="0" fillId="0" borderId="0" xfId="0" applyAlignment="1">
      <alignment horizontal="left"/>
    </xf>
    <xf numFmtId="0" fontId="0" fillId="6" borderId="0" xfId="0" applyFill="1"/>
    <xf numFmtId="0" fontId="1" fillId="0" borderId="0" xfId="1" applyFont="1" applyAlignment="1">
      <alignment horizontal="center" vertical="center" wrapText="1"/>
    </xf>
    <xf numFmtId="14" fontId="3" fillId="0" borderId="1" xfId="1" applyNumberFormat="1" applyFont="1" applyBorder="1" applyAlignment="1" applyProtection="1">
      <alignment horizontal="center" vertical="center" wrapText="1"/>
      <protection locked="0"/>
    </xf>
    <xf numFmtId="0" fontId="5" fillId="10" borderId="1" xfId="1" applyFont="1" applyFill="1" applyBorder="1" applyAlignment="1">
      <alignment horizontal="center" vertical="center" wrapText="1"/>
    </xf>
    <xf numFmtId="0" fontId="5" fillId="9" borderId="1" xfId="1" applyFont="1" applyFill="1" applyBorder="1" applyAlignment="1">
      <alignment horizontal="center" vertical="center" wrapText="1"/>
    </xf>
    <xf numFmtId="0" fontId="1" fillId="8" borderId="1" xfId="1" applyFont="1" applyFill="1" applyBorder="1" applyAlignment="1">
      <alignment horizontal="center" vertical="center" wrapText="1"/>
    </xf>
    <xf numFmtId="0" fontId="3" fillId="0" borderId="1" xfId="1" applyFont="1" applyBorder="1" applyAlignment="1" applyProtection="1">
      <alignment horizontal="center" vertical="center" wrapText="1"/>
      <protection locked="0"/>
    </xf>
    <xf numFmtId="0" fontId="7" fillId="0" borderId="0" xfId="1" applyFont="1" applyAlignment="1">
      <alignment horizontal="center" vertical="center" wrapText="1"/>
    </xf>
    <xf numFmtId="0" fontId="8" fillId="3" borderId="3" xfId="0" applyFont="1" applyFill="1" applyBorder="1" applyAlignment="1">
      <alignment horizontal="center" vertical="center" wrapText="1"/>
    </xf>
    <xf numFmtId="0" fontId="9" fillId="0" borderId="0" xfId="1" applyFont="1" applyAlignment="1" applyProtection="1">
      <alignment horizontal="center" vertical="center" wrapText="1"/>
      <protection locked="0"/>
    </xf>
    <xf numFmtId="14" fontId="9" fillId="0" borderId="0" xfId="1" applyNumberFormat="1" applyFont="1" applyAlignment="1" applyProtection="1">
      <alignment horizontal="center" vertical="center" wrapText="1"/>
      <protection locked="0"/>
    </xf>
    <xf numFmtId="0" fontId="10" fillId="2" borderId="2" xfId="1" applyFont="1" applyFill="1" applyBorder="1" applyAlignment="1">
      <alignment horizontal="center" vertical="center" wrapText="1"/>
    </xf>
    <xf numFmtId="0" fontId="11" fillId="10" borderId="1" xfId="1" applyFont="1" applyFill="1" applyBorder="1" applyAlignment="1">
      <alignment horizontal="center" vertical="center" wrapText="1"/>
    </xf>
    <xf numFmtId="0" fontId="12" fillId="9" borderId="1" xfId="1" applyFont="1" applyFill="1" applyBorder="1" applyAlignment="1">
      <alignment horizontal="center" vertical="center" wrapText="1"/>
    </xf>
    <xf numFmtId="0" fontId="12" fillId="4" borderId="1" xfId="1" applyFont="1" applyFill="1" applyBorder="1" applyAlignment="1">
      <alignment horizontal="center" vertical="center" wrapText="1"/>
    </xf>
    <xf numFmtId="0" fontId="12" fillId="8" borderId="1" xfId="1" applyFont="1" applyFill="1" applyBorder="1" applyAlignment="1">
      <alignment horizontal="center" vertical="center" wrapText="1"/>
    </xf>
    <xf numFmtId="0" fontId="12" fillId="7" borderId="1" xfId="1" applyFont="1" applyFill="1" applyBorder="1" applyAlignment="1">
      <alignment horizontal="center" vertical="center" wrapText="1"/>
    </xf>
    <xf numFmtId="14" fontId="12" fillId="7" borderId="1" xfId="1" applyNumberFormat="1" applyFont="1" applyFill="1" applyBorder="1" applyAlignment="1">
      <alignment horizontal="center" vertical="center" wrapText="1"/>
    </xf>
    <xf numFmtId="0" fontId="14" fillId="10" borderId="1" xfId="1" applyFont="1" applyFill="1" applyBorder="1" applyAlignment="1">
      <alignment horizontal="center" vertical="center" wrapText="1"/>
    </xf>
    <xf numFmtId="0" fontId="15" fillId="0" borderId="1" xfId="1" applyFont="1" applyBorder="1" applyAlignment="1" applyProtection="1">
      <alignment horizontal="center" vertical="center" wrapText="1"/>
      <protection locked="0"/>
    </xf>
    <xf numFmtId="0" fontId="15" fillId="0" borderId="0" xfId="1" applyFont="1" applyAlignment="1" applyProtection="1">
      <alignment horizontal="center" vertical="center" wrapText="1"/>
      <protection locked="0"/>
    </xf>
    <xf numFmtId="0" fontId="16" fillId="16" borderId="0" xfId="1" applyFont="1" applyFill="1" applyAlignment="1">
      <alignment horizontal="center" vertical="center" wrapText="1"/>
    </xf>
    <xf numFmtId="0" fontId="17" fillId="0" borderId="1" xfId="1" applyFont="1" applyBorder="1" applyAlignment="1" applyProtection="1">
      <alignment horizontal="center" vertical="center" wrapText="1"/>
      <protection locked="0"/>
    </xf>
    <xf numFmtId="0" fontId="7" fillId="11" borderId="4" xfId="1" applyFont="1" applyFill="1" applyBorder="1" applyAlignment="1">
      <alignment horizontal="center" vertical="center" wrapText="1"/>
    </xf>
    <xf numFmtId="0" fontId="7" fillId="11" borderId="5" xfId="1" applyFont="1" applyFill="1" applyBorder="1" applyAlignment="1">
      <alignment horizontal="center" vertical="center" wrapText="1"/>
    </xf>
    <xf numFmtId="0" fontId="7" fillId="11" borderId="7" xfId="1" applyFont="1" applyFill="1" applyBorder="1" applyAlignment="1">
      <alignment horizontal="center" vertical="center" wrapText="1"/>
    </xf>
    <xf numFmtId="0" fontId="13" fillId="2" borderId="4" xfId="1" applyFont="1" applyFill="1" applyBorder="1" applyAlignment="1">
      <alignment horizontal="center" vertical="center" wrapText="1"/>
    </xf>
    <xf numFmtId="0" fontId="13" fillId="2" borderId="6" xfId="1" applyFont="1" applyFill="1" applyBorder="1" applyAlignment="1">
      <alignment horizontal="center" vertical="center" wrapText="1"/>
    </xf>
    <xf numFmtId="0" fontId="6" fillId="2" borderId="4" xfId="1" applyFont="1" applyFill="1" applyBorder="1" applyAlignment="1">
      <alignment horizontal="center" vertical="center" wrapText="1"/>
    </xf>
    <xf numFmtId="0" fontId="6" fillId="2" borderId="5" xfId="1" applyFont="1" applyFill="1" applyBorder="1" applyAlignment="1">
      <alignment horizontal="center" vertical="center" wrapText="1"/>
    </xf>
    <xf numFmtId="0" fontId="6" fillId="2" borderId="6" xfId="1" applyFont="1" applyFill="1" applyBorder="1" applyAlignment="1">
      <alignment horizontal="center" vertical="center" wrapText="1"/>
    </xf>
    <xf numFmtId="0" fontId="6" fillId="5" borderId="4" xfId="1" applyFont="1" applyFill="1" applyBorder="1" applyAlignment="1">
      <alignment horizontal="center" vertical="center" wrapText="1"/>
    </xf>
    <xf numFmtId="0" fontId="6" fillId="5" borderId="5" xfId="1" applyFont="1" applyFill="1" applyBorder="1" applyAlignment="1">
      <alignment horizontal="center" vertical="center" wrapText="1"/>
    </xf>
    <xf numFmtId="0" fontId="6" fillId="5" borderId="6" xfId="1" applyFont="1" applyFill="1" applyBorder="1" applyAlignment="1">
      <alignment horizontal="center" vertical="center" wrapText="1"/>
    </xf>
    <xf numFmtId="0" fontId="6" fillId="13" borderId="4" xfId="1" applyFont="1" applyFill="1" applyBorder="1" applyAlignment="1">
      <alignment horizontal="center" vertical="center" wrapText="1"/>
    </xf>
    <xf numFmtId="0" fontId="6" fillId="13" borderId="5" xfId="1" applyFont="1" applyFill="1" applyBorder="1" applyAlignment="1">
      <alignment horizontal="center" vertical="center" wrapText="1"/>
    </xf>
    <xf numFmtId="0" fontId="6" fillId="13" borderId="6" xfId="1" applyFont="1" applyFill="1" applyBorder="1" applyAlignment="1">
      <alignment horizontal="center" vertical="center" wrapText="1"/>
    </xf>
    <xf numFmtId="0" fontId="7" fillId="12" borderId="4" xfId="1" applyFont="1" applyFill="1" applyBorder="1" applyAlignment="1">
      <alignment horizontal="center" vertical="center" wrapText="1"/>
    </xf>
    <xf numFmtId="0" fontId="7" fillId="12" borderId="5" xfId="1" applyFont="1" applyFill="1" applyBorder="1" applyAlignment="1">
      <alignment horizontal="center" vertical="center" wrapText="1"/>
    </xf>
    <xf numFmtId="0" fontId="7" fillId="12" borderId="6" xfId="1" applyFont="1" applyFill="1" applyBorder="1" applyAlignment="1">
      <alignment horizontal="center" vertical="center" wrapText="1"/>
    </xf>
  </cellXfs>
  <cellStyles count="5">
    <cellStyle name="Moneda [0] 2 2" xfId="2" xr:uid="{00000000-0005-0000-0000-000000000000}"/>
    <cellStyle name="Normal" xfId="0" builtinId="0"/>
    <cellStyle name="Normal 2" xfId="3" xr:uid="{00000000-0005-0000-0000-000002000000}"/>
    <cellStyle name="Normal 2 3" xfId="1" xr:uid="{00000000-0005-0000-0000-000003000000}"/>
    <cellStyle name="Normal 3" xfId="4" xr:uid="{00000000-0005-0000-0000-000004000000}"/>
  </cellStyles>
  <dxfs count="164">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externalLink" Target="externalLinks/externalLink4.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3.xml"/><Relationship Id="rId11" Type="http://schemas.openxmlformats.org/officeDocument/2006/relationships/calcChain" Target="calcChain.xml"/><Relationship Id="rId5" Type="http://schemas.openxmlformats.org/officeDocument/2006/relationships/externalLink" Target="externalLinks/externalLink2.xml"/><Relationship Id="rId10" Type="http://schemas.openxmlformats.org/officeDocument/2006/relationships/sharedStrings" Target="sharedStrings.xml"/><Relationship Id="rId4" Type="http://schemas.openxmlformats.org/officeDocument/2006/relationships/externalLink" Target="externalLinks/externalLink1.xml"/><Relationship Id="rId9"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COREQUAD\Publica\Documentos\DIFEBETA\A&#241;o%202010\Asesorias\Solidarios\Encuesta%20SOLIDARIOS%20CONSOLIDADO%2020091130.xlsm"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COREQUAD\Publica\Documents%20and%20Settings\foncmandrade\Escritorio\Asociados_2009\Asociados_2007\AsociadosFECV1.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COREQUAD\Publica\Documentos\DIFEBETA\A&#241;o%202009\Asesor&#237;as\Fedian\FEDIAN%20-%20Reglamento%20de%20Cr&#233;dito.xlsx"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intranetco\datacredito\apps\pe\estandar\PlantillasAlistamiento\Producto\MacrosEXCEL\XL97sol\XL97sol\CAP03.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riginal"/>
      <sheetName val="Resultado"/>
      <sheetName val="Encuesta"/>
      <sheetName val="Info"/>
      <sheetName val="Hoja1"/>
      <sheetName val="Consolidado"/>
      <sheetName val="TABLA"/>
      <sheetName val="Listas"/>
      <sheetName val="Hoja1 (2)"/>
      <sheetName val="BD Respuestas"/>
    </sheetNames>
    <sheetDataSet>
      <sheetData sheetId="0" refreshError="1"/>
      <sheetData sheetId="1" refreshError="1"/>
      <sheetData sheetId="2" refreshError="1"/>
      <sheetData sheetId="3" refreshError="1"/>
      <sheetData sheetId="4" refreshError="1"/>
      <sheetData sheetId="5" refreshError="1"/>
      <sheetData sheetId="6" refreshError="1"/>
      <sheetData sheetId="7">
        <row r="2">
          <cell r="U2" t="str">
            <v>1002 - Cali - Pampalinda</v>
          </cell>
        </row>
        <row r="3">
          <cell r="U3" t="str">
            <v>1004 - Punto Floralia</v>
          </cell>
        </row>
        <row r="4">
          <cell r="U4" t="str">
            <v>1003 - Buenaventura</v>
          </cell>
        </row>
        <row r="5">
          <cell r="U5" t="str">
            <v>2001 - Pasto</v>
          </cell>
        </row>
        <row r="6">
          <cell r="U6" t="str">
            <v>2002 - Tumaco</v>
          </cell>
        </row>
        <row r="7">
          <cell r="U7" t="str">
            <v>2003 - Samaniego</v>
          </cell>
        </row>
        <row r="8">
          <cell r="U8" t="str">
            <v>2004 - Ipiales</v>
          </cell>
        </row>
        <row r="9">
          <cell r="U9" t="str">
            <v>3001 - Popayán</v>
          </cell>
        </row>
        <row r="10">
          <cell r="U10" t="str">
            <v>4001 - Pereira</v>
          </cell>
        </row>
      </sheetData>
      <sheetData sheetId="8" refreshError="1"/>
      <sheetData sheetId="9"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ANCOS"/>
      <sheetName val="ASOCIADOS"/>
    </sheetNames>
    <sheetDataSet>
      <sheetData sheetId="0" refreshError="1">
        <row r="2">
          <cell r="A2" t="str">
            <v>BANCO REPUBLICA</v>
          </cell>
        </row>
        <row r="3">
          <cell r="A3" t="str">
            <v>BANCO DE BOGOTA</v>
          </cell>
        </row>
        <row r="4">
          <cell r="A4" t="str">
            <v>BANCO POPULAR</v>
          </cell>
        </row>
        <row r="5">
          <cell r="A5" t="str">
            <v>BANCO SANTANDER</v>
          </cell>
        </row>
        <row r="6">
          <cell r="A6" t="str">
            <v>BANCOLOMBIA</v>
          </cell>
        </row>
        <row r="7">
          <cell r="A7" t="str">
            <v>ABN AMRO BANK</v>
          </cell>
        </row>
        <row r="8">
          <cell r="A8" t="str">
            <v>CITIBANK</v>
          </cell>
        </row>
        <row r="9">
          <cell r="A9" t="str">
            <v>BANISTMO</v>
          </cell>
        </row>
        <row r="10">
          <cell r="A10" t="str">
            <v>BANCO GNB SUDAMERIS</v>
          </cell>
        </row>
        <row r="11">
          <cell r="A11" t="str">
            <v>BBVA COLOMBIA</v>
          </cell>
        </row>
        <row r="12">
          <cell r="A12" t="str">
            <v>BANCO DE CREDITO</v>
          </cell>
        </row>
        <row r="13">
          <cell r="A13" t="str">
            <v>BANCO COLPATRIA</v>
          </cell>
        </row>
        <row r="14">
          <cell r="A14" t="str">
            <v>BANCO UNION COLOMBIANO</v>
          </cell>
        </row>
        <row r="15">
          <cell r="A15" t="str">
            <v>BANCO DE OCCIDENTE</v>
          </cell>
        </row>
        <row r="16">
          <cell r="A16" t="str">
            <v>BANCO STANDARD CHARTERED</v>
          </cell>
        </row>
        <row r="17">
          <cell r="A17" t="str">
            <v>BANCOLDEX</v>
          </cell>
        </row>
        <row r="18">
          <cell r="A18" t="str">
            <v>BANCO BCSC SA</v>
          </cell>
        </row>
        <row r="19">
          <cell r="A19" t="str">
            <v>MEGABANCO</v>
          </cell>
        </row>
        <row r="20">
          <cell r="A20" t="str">
            <v>BANKBOSTON S.A.</v>
          </cell>
        </row>
        <row r="21">
          <cell r="A21" t="str">
            <v>BANCO AGRARIO</v>
          </cell>
        </row>
        <row r="22">
          <cell r="A22" t="str">
            <v>GRANBANCO S.A.</v>
          </cell>
        </row>
        <row r="23">
          <cell r="A23" t="str">
            <v>BANCO DAVIVIENDA S.A.</v>
          </cell>
        </row>
        <row r="24">
          <cell r="A24" t="str">
            <v>BANCO AV VILLAS</v>
          </cell>
        </row>
        <row r="25">
          <cell r="A25" t="str">
            <v>BANCO GRANAHORRAR</v>
          </cell>
        </row>
      </sheetData>
      <sheetData sheetId="1"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29"/>
      <sheetName val="saldos diarios 1105.10.15"/>
      <sheetName val="Saldos diarios 2105"/>
      <sheetName val="py contractual, perm, aport"/>
      <sheetName val="COOADAMS"/>
      <sheetName val="Criterios"/>
      <sheetName val="Instancias"/>
      <sheetName val="Garantías"/>
      <sheetName val="Nuevas Condiciones"/>
      <sheetName val="Nuevas Instancias"/>
      <sheetName val="Nuevas Garantias"/>
      <sheetName val="FEDIAN"/>
      <sheetName val="Piloto"/>
      <sheetName val="FEDIAN - Reglamento de Crédito"/>
      <sheetName val="Hoja2"/>
      <sheetName val="Usuarios201812"/>
      <sheetName val="ORIGINAL"/>
      <sheetName val="programacion"/>
    </sheetNames>
    <definedNames>
      <definedName name="Number_of_Payments" sheetId="4"/>
      <definedName name="Values_Entered" sheetId="4"/>
    </defined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refreshError="1"/>
      <sheetData sheetId="14"/>
      <sheetData sheetId="15"/>
      <sheetData sheetId="16"/>
      <sheetData sheetId="17"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ntrol"/>
      <sheetName val="Inicio"/>
      <sheetName val="DatosResumen"/>
      <sheetName val="Wyoming"/>
      <sheetName val="Washington"/>
      <sheetName val="Utah"/>
      <sheetName val="Oregon"/>
      <sheetName val="Nevada"/>
      <sheetName val="Montana"/>
      <sheetName val="Idaho"/>
      <sheetName val="Colorado"/>
      <sheetName val="California"/>
      <sheetName val="Arizona"/>
      <sheetName val="Plantilla"/>
      <sheetName val="Score-Correlacion "/>
      <sheetName val="Score-semipredictivo"/>
      <sheetName val="BD SICSES"/>
      <sheetName val="B datos asocia"/>
      <sheetName val="Zona-Criminalidad"/>
      <sheetName val="Aportes "/>
      <sheetName val="Captaciones "/>
      <sheetName val="Cartera "/>
      <sheetName val="AP+AHP "/>
      <sheetName val="CUENTA 11 (CAJA-BANCOS)"/>
      <sheetName val="Cierre de Cartera"/>
      <sheetName val="Matriz Transición"/>
    </sheetNames>
    <sheetDataSet>
      <sheetData sheetId="0"/>
      <sheetData sheetId="1"/>
      <sheetData sheetId="2">
        <row r="9">
          <cell r="B9" t="str">
            <v>1997</v>
          </cell>
          <cell r="D9" t="str">
            <v>Beneficios netos</v>
          </cell>
        </row>
        <row r="10">
          <cell r="B10" t="str">
            <v>Arizona</v>
          </cell>
          <cell r="D10">
            <v>428.21000000000004</v>
          </cell>
        </row>
        <row r="11">
          <cell r="B11" t="str">
            <v>California</v>
          </cell>
          <cell r="D11">
            <v>45.650000000000091</v>
          </cell>
        </row>
        <row r="12">
          <cell r="B12" t="str">
            <v>Colorado</v>
          </cell>
          <cell r="D12">
            <v>712.41000000000008</v>
          </cell>
        </row>
        <row r="13">
          <cell r="B13" t="str">
            <v>Idaho</v>
          </cell>
          <cell r="D13">
            <v>816.62000000000012</v>
          </cell>
        </row>
        <row r="14">
          <cell r="B14" t="str">
            <v>Montana</v>
          </cell>
          <cell r="D14">
            <v>802.24</v>
          </cell>
        </row>
        <row r="15">
          <cell r="B15" t="str">
            <v>Nevada</v>
          </cell>
          <cell r="D15">
            <v>-563.69999999999993</v>
          </cell>
        </row>
        <row r="16">
          <cell r="B16" t="str">
            <v>Oregon</v>
          </cell>
          <cell r="D16">
            <v>-389.73</v>
          </cell>
        </row>
        <row r="17">
          <cell r="B17" t="str">
            <v>Utah</v>
          </cell>
          <cell r="D17">
            <v>343.9699999999998</v>
          </cell>
        </row>
        <row r="18">
          <cell r="B18" t="str">
            <v>Washington</v>
          </cell>
          <cell r="D18">
            <v>537.66999999999996</v>
          </cell>
        </row>
        <row r="19">
          <cell r="B19" t="str">
            <v>Wyoming</v>
          </cell>
          <cell r="D19">
            <v>-280.37999999999988</v>
          </cell>
        </row>
      </sheetData>
      <sheetData sheetId="3"/>
      <sheetData sheetId="4"/>
      <sheetData sheetId="5"/>
      <sheetData sheetId="6"/>
      <sheetData sheetId="7"/>
      <sheetData sheetId="8"/>
      <sheetData sheetId="9"/>
      <sheetData sheetId="10"/>
      <sheetData sheetId="11"/>
      <sheetData sheetId="12"/>
      <sheetData sheetId="13"/>
      <sheetData sheetId="14">
        <row r="9">
          <cell r="B9">
            <v>0</v>
          </cell>
        </row>
      </sheetData>
      <sheetData sheetId="15"/>
      <sheetData sheetId="16"/>
      <sheetData sheetId="17"/>
      <sheetData sheetId="18"/>
      <sheetData sheetId="19"/>
      <sheetData sheetId="20"/>
      <sheetData sheetId="21"/>
      <sheetData sheetId="22"/>
      <sheetData sheetId="23"/>
      <sheetData sheetId="24">
        <row r="9">
          <cell r="B9">
            <v>0</v>
          </cell>
        </row>
      </sheetData>
      <sheetData sheetId="25"/>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theme="5" tint="-0.499984740745262"/>
  </sheetPr>
  <dimension ref="A1:AD12"/>
  <sheetViews>
    <sheetView showGridLines="0" tabSelected="1" zoomScale="190" zoomScaleNormal="190" workbookViewId="0">
      <pane xSplit="1" ySplit="2" topLeftCell="B9" activePane="bottomRight" state="frozen"/>
      <selection pane="topRight" activeCell="B1" sqref="B1"/>
      <selection pane="bottomLeft" activeCell="A3" sqref="A3"/>
      <selection pane="bottomRight" activeCell="D9" sqref="D9"/>
    </sheetView>
  </sheetViews>
  <sheetFormatPr baseColWidth="10" defaultColWidth="11.85546875" defaultRowHeight="16.5" x14ac:dyDescent="0.3"/>
  <cols>
    <col min="1" max="1" width="13.28515625" style="22" customWidth="1"/>
    <col min="2" max="2" width="17.28515625" style="33" customWidth="1"/>
    <col min="3" max="3" width="19.28515625" style="33" customWidth="1"/>
    <col min="4" max="5" width="8.140625" style="22" customWidth="1"/>
    <col min="6" max="6" width="11" style="22" customWidth="1"/>
    <col min="7" max="7" width="47.140625" style="2" customWidth="1"/>
    <col min="8" max="8" width="8.7109375" style="22" customWidth="1"/>
    <col min="9" max="11" width="6.28515625" style="22" customWidth="1"/>
    <col min="12" max="14" width="9.140625" style="22" customWidth="1"/>
    <col min="15" max="15" width="19.42578125" style="22" customWidth="1"/>
    <col min="16" max="16" width="9.28515625" style="22" customWidth="1"/>
    <col min="17" max="17" width="7.7109375" style="22" customWidth="1"/>
    <col min="18" max="18" width="9.7109375" style="22" customWidth="1"/>
    <col min="19" max="19" width="10.140625" style="23" customWidth="1"/>
    <col min="20" max="20" width="10.85546875" style="22" customWidth="1"/>
    <col min="21" max="16384" width="11.85546875" style="22"/>
  </cols>
  <sheetData>
    <row r="1" spans="1:30" s="20" customFormat="1" ht="21" thickBot="1" x14ac:dyDescent="0.35">
      <c r="A1" s="34" t="s">
        <v>103</v>
      </c>
      <c r="B1" s="39" t="s">
        <v>30</v>
      </c>
      <c r="C1" s="40"/>
      <c r="D1" s="41" t="s">
        <v>29</v>
      </c>
      <c r="E1" s="42"/>
      <c r="F1" s="43"/>
      <c r="G1" s="44" t="s">
        <v>28</v>
      </c>
      <c r="H1" s="45"/>
      <c r="I1" s="45"/>
      <c r="J1" s="45"/>
      <c r="K1" s="46"/>
      <c r="L1" s="47" t="s">
        <v>27</v>
      </c>
      <c r="M1" s="48"/>
      <c r="N1" s="49"/>
      <c r="O1" s="50" t="s">
        <v>26</v>
      </c>
      <c r="P1" s="51"/>
      <c r="Q1" s="52"/>
      <c r="R1" s="36" t="s">
        <v>25</v>
      </c>
      <c r="S1" s="37"/>
      <c r="T1" s="38"/>
    </row>
    <row r="2" spans="1:30" s="4" customFormat="1" ht="39" customHeight="1" x14ac:dyDescent="0.3">
      <c r="A2" s="24" t="s">
        <v>71</v>
      </c>
      <c r="B2" s="31" t="s">
        <v>24</v>
      </c>
      <c r="C2" s="31" t="s">
        <v>23</v>
      </c>
      <c r="D2" s="25" t="s">
        <v>62</v>
      </c>
      <c r="E2" s="25" t="s">
        <v>22</v>
      </c>
      <c r="F2" s="16" t="s">
        <v>21</v>
      </c>
      <c r="G2" s="17" t="s">
        <v>20</v>
      </c>
      <c r="H2" s="26" t="s">
        <v>19</v>
      </c>
      <c r="I2" s="26" t="s">
        <v>51</v>
      </c>
      <c r="J2" s="26" t="s">
        <v>18</v>
      </c>
      <c r="K2" s="26" t="s">
        <v>52</v>
      </c>
      <c r="L2" s="27" t="s">
        <v>16</v>
      </c>
      <c r="M2" s="27" t="s">
        <v>15</v>
      </c>
      <c r="N2" s="27" t="s">
        <v>14</v>
      </c>
      <c r="O2" s="28" t="s">
        <v>13</v>
      </c>
      <c r="P2" s="28" t="s">
        <v>12</v>
      </c>
      <c r="Q2" s="28" t="s">
        <v>11</v>
      </c>
      <c r="R2" s="29" t="s">
        <v>10</v>
      </c>
      <c r="S2" s="30" t="s">
        <v>9</v>
      </c>
      <c r="T2" s="29" t="s">
        <v>59</v>
      </c>
      <c r="W2" s="5"/>
    </row>
    <row r="3" spans="1:30" ht="51" x14ac:dyDescent="0.3">
      <c r="A3" s="21" t="s">
        <v>72</v>
      </c>
      <c r="B3" s="32" t="s">
        <v>74</v>
      </c>
      <c r="C3" s="32" t="s">
        <v>75</v>
      </c>
      <c r="D3" s="35">
        <v>1</v>
      </c>
      <c r="E3" s="35">
        <v>1</v>
      </c>
      <c r="F3" s="3" t="str">
        <f>VLOOKUP(D3*E3,'riesgo inherente-Anexo '!$C$4:$D$28,2,TRUE)</f>
        <v>Bajo</v>
      </c>
      <c r="G3" s="19" t="s">
        <v>78</v>
      </c>
      <c r="H3" s="19" t="s">
        <v>61</v>
      </c>
      <c r="I3" s="19" t="s">
        <v>2</v>
      </c>
      <c r="J3" s="19" t="s">
        <v>0</v>
      </c>
      <c r="K3" s="19" t="s">
        <v>1</v>
      </c>
      <c r="L3" s="35">
        <v>5</v>
      </c>
      <c r="M3" s="35">
        <v>5</v>
      </c>
      <c r="N3" s="19" t="str">
        <f>VLOOKUP((D3*E3)-(L3*M3),'riesgo inherente-Anexo '!C2:D28,2,TRUE)</f>
        <v>Bajo</v>
      </c>
      <c r="O3" s="19" t="s">
        <v>80</v>
      </c>
      <c r="P3" s="19" t="s">
        <v>61</v>
      </c>
      <c r="Q3" s="19" t="s">
        <v>53</v>
      </c>
      <c r="R3" s="19" t="s">
        <v>81</v>
      </c>
      <c r="S3" s="15">
        <v>44896</v>
      </c>
      <c r="T3" s="19" t="s">
        <v>58</v>
      </c>
      <c r="U3" s="2"/>
      <c r="V3" s="2"/>
      <c r="W3" s="2"/>
      <c r="X3" s="2"/>
      <c r="Y3" s="2"/>
      <c r="Z3" s="2"/>
      <c r="AA3" s="2"/>
      <c r="AB3" s="2"/>
      <c r="AC3" s="2"/>
      <c r="AD3" s="2"/>
    </row>
    <row r="4" spans="1:30" ht="54" x14ac:dyDescent="0.3">
      <c r="A4" s="21" t="s">
        <v>72</v>
      </c>
      <c r="B4" s="32" t="s">
        <v>76</v>
      </c>
      <c r="C4" s="32" t="s">
        <v>77</v>
      </c>
      <c r="D4" s="35">
        <v>1</v>
      </c>
      <c r="E4" s="35">
        <v>1</v>
      </c>
      <c r="F4" s="3" t="str">
        <f>VLOOKUP(D4*E4,'riesgo inherente-Anexo '!$C$4:$D$28,2,TRUE)</f>
        <v>Bajo</v>
      </c>
      <c r="G4" s="19" t="s">
        <v>79</v>
      </c>
      <c r="H4" s="19" t="s">
        <v>61</v>
      </c>
      <c r="I4" s="19" t="s">
        <v>2</v>
      </c>
      <c r="J4" s="19" t="s">
        <v>0</v>
      </c>
      <c r="K4" s="19" t="s">
        <v>1</v>
      </c>
      <c r="L4" s="35">
        <v>5</v>
      </c>
      <c r="M4" s="35">
        <v>5</v>
      </c>
      <c r="N4" s="19" t="str">
        <f>VLOOKUP((D4*E4)-(L4*M4),'riesgo inherente-Anexo '!C2:D28,2,TRUE)</f>
        <v>Bajo</v>
      </c>
      <c r="O4" s="19" t="s">
        <v>80</v>
      </c>
      <c r="P4" s="19" t="s">
        <v>61</v>
      </c>
      <c r="Q4" s="19" t="s">
        <v>53</v>
      </c>
      <c r="R4" s="19" t="s">
        <v>81</v>
      </c>
      <c r="S4" s="15">
        <v>44896</v>
      </c>
      <c r="T4" s="19" t="s">
        <v>58</v>
      </c>
      <c r="U4" s="2"/>
      <c r="V4" s="2"/>
      <c r="W4" s="2"/>
      <c r="X4" s="2"/>
      <c r="Y4" s="2"/>
      <c r="Z4" s="2"/>
      <c r="AA4" s="2"/>
      <c r="AB4" s="2"/>
      <c r="AC4" s="2"/>
      <c r="AD4" s="2"/>
    </row>
    <row r="5" spans="1:30" ht="142.5" customHeight="1" x14ac:dyDescent="0.3">
      <c r="A5" s="21" t="s">
        <v>73</v>
      </c>
      <c r="B5" s="32" t="s">
        <v>82</v>
      </c>
      <c r="C5" s="32" t="s">
        <v>83</v>
      </c>
      <c r="D5" s="35">
        <v>5</v>
      </c>
      <c r="E5" s="35">
        <v>3</v>
      </c>
      <c r="F5" s="3" t="str">
        <f>VLOOKUP(D5*E5,'riesgo inherente-Anexo '!$C$4:$D$28,2,TRUE)</f>
        <v>Alto</v>
      </c>
      <c r="G5" s="19" t="s">
        <v>108</v>
      </c>
      <c r="H5" s="19" t="s">
        <v>61</v>
      </c>
      <c r="I5" s="19" t="s">
        <v>2</v>
      </c>
      <c r="J5" s="19" t="s">
        <v>0</v>
      </c>
      <c r="K5" s="19" t="s">
        <v>1</v>
      </c>
      <c r="L5" s="35">
        <v>5</v>
      </c>
      <c r="M5" s="35">
        <v>4</v>
      </c>
      <c r="N5" s="19" t="str">
        <f>VLOOKUP((D5*E5)-(L5*M5),'riesgo inherente-Anexo '!C2:D28,2,TRUE)</f>
        <v>Bajo</v>
      </c>
      <c r="O5" s="19" t="s">
        <v>101</v>
      </c>
      <c r="P5" s="19" t="s">
        <v>61</v>
      </c>
      <c r="Q5" s="19" t="s">
        <v>3</v>
      </c>
      <c r="R5" s="19" t="s">
        <v>81</v>
      </c>
      <c r="S5" s="15">
        <v>44896</v>
      </c>
      <c r="T5" s="19" t="s">
        <v>58</v>
      </c>
      <c r="U5" s="2"/>
      <c r="V5" s="2"/>
      <c r="W5" s="2"/>
      <c r="X5" s="2"/>
      <c r="Y5" s="2"/>
      <c r="Z5" s="2"/>
      <c r="AA5" s="2"/>
      <c r="AB5" s="2"/>
      <c r="AC5" s="2"/>
      <c r="AD5" s="2"/>
    </row>
    <row r="6" spans="1:30" ht="102" x14ac:dyDescent="0.3">
      <c r="A6" s="21" t="s">
        <v>73</v>
      </c>
      <c r="B6" s="32" t="s">
        <v>84</v>
      </c>
      <c r="C6" s="32" t="s">
        <v>102</v>
      </c>
      <c r="D6" s="35">
        <v>3</v>
      </c>
      <c r="E6" s="35">
        <v>3</v>
      </c>
      <c r="F6" s="3" t="str">
        <f>VLOOKUP(D6*E6,'riesgo inherente-Anexo '!$C$4:$D$28,2,TRUE)</f>
        <v>Moderado</v>
      </c>
      <c r="G6" s="19" t="s">
        <v>109</v>
      </c>
      <c r="H6" s="19" t="s">
        <v>61</v>
      </c>
      <c r="I6" s="19" t="s">
        <v>8</v>
      </c>
      <c r="J6" s="19" t="s">
        <v>5</v>
      </c>
      <c r="K6" s="19" t="s">
        <v>3</v>
      </c>
      <c r="L6" s="35">
        <v>3</v>
      </c>
      <c r="M6" s="35">
        <v>5</v>
      </c>
      <c r="N6" s="19" t="str">
        <f>VLOOKUP((D6*E6)-(L6*M6),'riesgo inherente-Anexo '!C2:D28,2,TRUE)</f>
        <v>Bajo</v>
      </c>
      <c r="O6" s="19" t="s">
        <v>110</v>
      </c>
      <c r="P6" s="19" t="s">
        <v>61</v>
      </c>
      <c r="Q6" s="19" t="s">
        <v>1</v>
      </c>
      <c r="R6" s="19" t="s">
        <v>81</v>
      </c>
      <c r="S6" s="15">
        <v>44896</v>
      </c>
      <c r="T6" s="19" t="s">
        <v>58</v>
      </c>
      <c r="U6" s="2"/>
      <c r="V6" s="2"/>
      <c r="W6" s="2"/>
      <c r="X6" s="2"/>
      <c r="Y6" s="2"/>
      <c r="Z6" s="2"/>
      <c r="AA6" s="2"/>
      <c r="AB6" s="2"/>
      <c r="AC6" s="2"/>
      <c r="AD6" s="2"/>
    </row>
    <row r="7" spans="1:30" ht="40.5" x14ac:dyDescent="0.3">
      <c r="A7" s="21" t="s">
        <v>73</v>
      </c>
      <c r="B7" s="32" t="s">
        <v>85</v>
      </c>
      <c r="C7" s="32" t="s">
        <v>86</v>
      </c>
      <c r="D7" s="35">
        <v>1</v>
      </c>
      <c r="E7" s="35">
        <v>1</v>
      </c>
      <c r="F7" s="3" t="str">
        <f>VLOOKUP(D7*E7,'riesgo inherente-Anexo '!$C$4:$D$28,2,TRUE)</f>
        <v>Bajo</v>
      </c>
      <c r="G7" s="19" t="s">
        <v>93</v>
      </c>
      <c r="H7" s="19" t="s">
        <v>61</v>
      </c>
      <c r="I7" s="19" t="s">
        <v>2</v>
      </c>
      <c r="J7" s="19" t="s">
        <v>0</v>
      </c>
      <c r="K7" s="19" t="s">
        <v>1</v>
      </c>
      <c r="L7" s="35">
        <v>1</v>
      </c>
      <c r="M7" s="35">
        <v>5</v>
      </c>
      <c r="N7" s="19" t="str">
        <f>VLOOKUP((D7*E7)-(L7*M7),'riesgo inherente-Anexo '!C2:D28,2,TRUE)</f>
        <v>Bajo</v>
      </c>
      <c r="O7" s="19" t="s">
        <v>104</v>
      </c>
      <c r="P7" s="19" t="s">
        <v>61</v>
      </c>
      <c r="Q7" s="19" t="s">
        <v>1</v>
      </c>
      <c r="R7" s="19" t="s">
        <v>81</v>
      </c>
      <c r="S7" s="15">
        <v>44896</v>
      </c>
      <c r="T7" s="19" t="s">
        <v>58</v>
      </c>
      <c r="U7" s="2"/>
      <c r="V7" s="2"/>
      <c r="W7" s="2"/>
      <c r="X7" s="2"/>
      <c r="Y7" s="2"/>
      <c r="Z7" s="2"/>
      <c r="AA7" s="2"/>
      <c r="AB7" s="2"/>
      <c r="AC7" s="2"/>
      <c r="AD7" s="2"/>
    </row>
    <row r="8" spans="1:30" ht="67.5" x14ac:dyDescent="0.3">
      <c r="A8" s="21" t="s">
        <v>88</v>
      </c>
      <c r="B8" s="32" t="s">
        <v>87</v>
      </c>
      <c r="C8" s="32" t="s">
        <v>92</v>
      </c>
      <c r="D8" s="35">
        <v>3</v>
      </c>
      <c r="E8" s="35">
        <v>1</v>
      </c>
      <c r="F8" s="3" t="str">
        <f>VLOOKUP(D8*E8,'riesgo inherente-Anexo '!$C$4:$D$28,2,TRUE)</f>
        <v>Bajo</v>
      </c>
      <c r="G8" s="19" t="s">
        <v>105</v>
      </c>
      <c r="H8" s="19" t="s">
        <v>61</v>
      </c>
      <c r="I8" s="19" t="s">
        <v>2</v>
      </c>
      <c r="J8" s="19" t="s">
        <v>0</v>
      </c>
      <c r="K8" s="19" t="s">
        <v>1</v>
      </c>
      <c r="L8" s="35">
        <v>1</v>
      </c>
      <c r="M8" s="35">
        <v>5</v>
      </c>
      <c r="N8" s="19" t="str">
        <f>VLOOKUP((D8*E8)-(L8*M8),'riesgo inherente-Anexo '!C2:D28,2,TRUE)</f>
        <v>Bajo</v>
      </c>
      <c r="O8" s="19" t="s">
        <v>104</v>
      </c>
      <c r="P8" s="19" t="s">
        <v>61</v>
      </c>
      <c r="Q8" s="19" t="s">
        <v>53</v>
      </c>
      <c r="R8" s="19" t="s">
        <v>81</v>
      </c>
      <c r="S8" s="15">
        <v>44896</v>
      </c>
      <c r="T8" s="19" t="s">
        <v>58</v>
      </c>
      <c r="U8" s="2"/>
      <c r="V8" s="2"/>
      <c r="W8" s="2"/>
      <c r="X8" s="2"/>
      <c r="Y8" s="2"/>
      <c r="Z8" s="2"/>
      <c r="AA8" s="2"/>
      <c r="AB8" s="2"/>
      <c r="AC8" s="2"/>
      <c r="AD8" s="2"/>
    </row>
    <row r="9" spans="1:30" ht="76.5" x14ac:dyDescent="0.3">
      <c r="A9" s="21" t="s">
        <v>88</v>
      </c>
      <c r="B9" s="32" t="s">
        <v>89</v>
      </c>
      <c r="C9" s="32" t="s">
        <v>94</v>
      </c>
      <c r="D9" s="35">
        <v>5</v>
      </c>
      <c r="E9" s="35">
        <v>5</v>
      </c>
      <c r="F9" s="3" t="str">
        <f>VLOOKUP(D9*E9,'riesgo inherente-Anexo '!$C$4:$D$28,2,TRUE)</f>
        <v>Crítico</v>
      </c>
      <c r="G9" s="19" t="s">
        <v>95</v>
      </c>
      <c r="H9" s="19" t="s">
        <v>61</v>
      </c>
      <c r="I9" s="19" t="s">
        <v>2</v>
      </c>
      <c r="J9" s="19" t="s">
        <v>0</v>
      </c>
      <c r="K9" s="19" t="s">
        <v>1</v>
      </c>
      <c r="L9" s="35">
        <v>5</v>
      </c>
      <c r="M9" s="35">
        <v>3</v>
      </c>
      <c r="N9" s="19" t="str">
        <f>VLOOKUP((D9*E9)-(L9*M9),'riesgo inherente-Anexo '!C2:D28,2,TRUE)</f>
        <v>Moderado</v>
      </c>
      <c r="O9" s="19" t="s">
        <v>106</v>
      </c>
      <c r="P9" s="19" t="s">
        <v>61</v>
      </c>
      <c r="Q9" s="19" t="s">
        <v>1</v>
      </c>
      <c r="R9" s="19" t="s">
        <v>81</v>
      </c>
      <c r="S9" s="15">
        <v>44896</v>
      </c>
      <c r="T9" s="19" t="s">
        <v>58</v>
      </c>
      <c r="U9" s="2"/>
      <c r="V9" s="2"/>
      <c r="W9" s="2"/>
      <c r="X9" s="2"/>
      <c r="Y9" s="2"/>
      <c r="Z9" s="2"/>
      <c r="AA9" s="2"/>
      <c r="AB9" s="2"/>
      <c r="AC9" s="2"/>
      <c r="AD9" s="2"/>
    </row>
    <row r="10" spans="1:30" ht="102" x14ac:dyDescent="0.3">
      <c r="A10" s="21" t="s">
        <v>88</v>
      </c>
      <c r="B10" s="32" t="s">
        <v>90</v>
      </c>
      <c r="C10" s="32" t="s">
        <v>96</v>
      </c>
      <c r="D10" s="35">
        <v>1</v>
      </c>
      <c r="E10" s="35">
        <v>1</v>
      </c>
      <c r="F10" s="3" t="str">
        <f>VLOOKUP(D10*E10,'riesgo inherente-Anexo '!$C$4:$D$28,2,TRUE)</f>
        <v>Bajo</v>
      </c>
      <c r="G10" s="19" t="s">
        <v>107</v>
      </c>
      <c r="H10" s="19" t="s">
        <v>61</v>
      </c>
      <c r="I10" s="19" t="s">
        <v>2</v>
      </c>
      <c r="J10" s="19" t="s">
        <v>0</v>
      </c>
      <c r="K10" s="19" t="s">
        <v>53</v>
      </c>
      <c r="L10" s="35">
        <v>5</v>
      </c>
      <c r="M10" s="35">
        <v>5</v>
      </c>
      <c r="N10" s="19" t="str">
        <f>VLOOKUP((D10*E10)-(L10*M10),'riesgo inherente-Anexo '!C2:D28,2,TRUE)</f>
        <v>Bajo</v>
      </c>
      <c r="O10" s="19" t="s">
        <v>98</v>
      </c>
      <c r="P10" s="19" t="s">
        <v>99</v>
      </c>
      <c r="Q10" s="19" t="s">
        <v>53</v>
      </c>
      <c r="R10" s="19" t="s">
        <v>81</v>
      </c>
      <c r="S10" s="15">
        <v>44896</v>
      </c>
      <c r="T10" s="19" t="s">
        <v>58</v>
      </c>
      <c r="U10" s="2"/>
      <c r="V10" s="2"/>
      <c r="W10" s="2"/>
      <c r="X10" s="2"/>
      <c r="Y10" s="2"/>
      <c r="Z10" s="2"/>
      <c r="AA10" s="2"/>
      <c r="AB10" s="2"/>
      <c r="AC10" s="2"/>
      <c r="AD10" s="2"/>
    </row>
    <row r="11" spans="1:30" ht="102" x14ac:dyDescent="0.3">
      <c r="A11" s="21" t="s">
        <v>88</v>
      </c>
      <c r="B11" s="32" t="s">
        <v>91</v>
      </c>
      <c r="C11" s="32" t="s">
        <v>100</v>
      </c>
      <c r="D11" s="35">
        <v>1</v>
      </c>
      <c r="E11" s="35">
        <v>1</v>
      </c>
      <c r="F11" s="3" t="str">
        <f>VLOOKUP(D11*E11,'riesgo inherente-Anexo '!$C$4:$D$28,2,TRUE)</f>
        <v>Bajo</v>
      </c>
      <c r="G11" s="19" t="s">
        <v>97</v>
      </c>
      <c r="H11" s="19" t="s">
        <v>61</v>
      </c>
      <c r="I11" s="19" t="s">
        <v>2</v>
      </c>
      <c r="J11" s="19" t="s">
        <v>0</v>
      </c>
      <c r="K11" s="19" t="s">
        <v>1</v>
      </c>
      <c r="L11" s="35">
        <v>5</v>
      </c>
      <c r="M11" s="35">
        <v>5</v>
      </c>
      <c r="N11" s="19" t="str">
        <f>VLOOKUP((D11*E11)-(L11*M11),'riesgo inherente-Anexo '!$C$2:$D$28,2,TRUE)</f>
        <v>Bajo</v>
      </c>
      <c r="O11" s="19" t="s">
        <v>98</v>
      </c>
      <c r="P11" s="19" t="s">
        <v>99</v>
      </c>
      <c r="Q11" s="19" t="s">
        <v>53</v>
      </c>
      <c r="R11" s="19" t="s">
        <v>81</v>
      </c>
      <c r="S11" s="15">
        <v>44896</v>
      </c>
      <c r="T11" s="19" t="s">
        <v>58</v>
      </c>
      <c r="U11" s="2"/>
      <c r="V11" s="2"/>
      <c r="W11" s="2"/>
      <c r="X11" s="2"/>
      <c r="Y11" s="2"/>
      <c r="Z11" s="2"/>
      <c r="AA11" s="2"/>
      <c r="AB11" s="2"/>
      <c r="AC11" s="2"/>
      <c r="AD11" s="2"/>
    </row>
    <row r="12" spans="1:30" ht="108" x14ac:dyDescent="0.3">
      <c r="A12" s="21" t="s">
        <v>88</v>
      </c>
      <c r="B12" s="32" t="s">
        <v>111</v>
      </c>
      <c r="C12" s="32" t="s">
        <v>112</v>
      </c>
      <c r="D12" s="35">
        <v>2</v>
      </c>
      <c r="E12" s="35">
        <v>1</v>
      </c>
      <c r="F12" s="3" t="str">
        <f>VLOOKUP(D12*E12,'riesgo inherente-Anexo '!$C$4:$D$28,2,TRUE)</f>
        <v>Bajo</v>
      </c>
      <c r="G12" s="19" t="s">
        <v>114</v>
      </c>
      <c r="H12" s="19" t="s">
        <v>61</v>
      </c>
      <c r="I12" s="19" t="s">
        <v>2</v>
      </c>
      <c r="J12" s="19" t="s">
        <v>0</v>
      </c>
      <c r="K12" s="19" t="s">
        <v>1</v>
      </c>
      <c r="L12" s="35">
        <v>1</v>
      </c>
      <c r="M12" s="35">
        <v>5</v>
      </c>
      <c r="N12" s="19" t="str">
        <f>VLOOKUP((D12*E12)-(L12*M12),'riesgo inherente-Anexo '!$C$2:$D$28,2,TRUE)</f>
        <v>Bajo</v>
      </c>
      <c r="O12" s="19" t="s">
        <v>113</v>
      </c>
      <c r="P12" s="19" t="s">
        <v>99</v>
      </c>
      <c r="Q12" s="19" t="s">
        <v>53</v>
      </c>
      <c r="R12" s="19" t="s">
        <v>81</v>
      </c>
      <c r="S12" s="15">
        <v>44896</v>
      </c>
      <c r="T12" s="19" t="s">
        <v>58</v>
      </c>
      <c r="U12" s="2"/>
      <c r="V12" s="2"/>
      <c r="W12" s="2"/>
      <c r="X12" s="2"/>
      <c r="Y12" s="2"/>
      <c r="Z12" s="2"/>
      <c r="AA12" s="2"/>
      <c r="AB12" s="2"/>
      <c r="AC12" s="2"/>
      <c r="AD12" s="2"/>
    </row>
  </sheetData>
  <sheetProtection selectLockedCells="1"/>
  <mergeCells count="6">
    <mergeCell ref="R1:T1"/>
    <mergeCell ref="B1:C1"/>
    <mergeCell ref="D1:F1"/>
    <mergeCell ref="G1:K1"/>
    <mergeCell ref="L1:N1"/>
    <mergeCell ref="O1:Q1"/>
  </mergeCells>
  <conditionalFormatting sqref="C5:C6 N4 B3:B4 C7:E10 D3:F10 B8:B10 B11:F11 L3:M11">
    <cfRule type="expression" dxfId="163" priority="817">
      <formula>$F3="Crítico"</formula>
    </cfRule>
    <cfRule type="expression" dxfId="162" priority="818">
      <formula>$F3="Alto"</formula>
    </cfRule>
    <cfRule type="expression" dxfId="161" priority="819">
      <formula>$F3="Moderado"</formula>
    </cfRule>
    <cfRule type="expression" dxfId="160" priority="820">
      <formula>$F3="Bajo"</formula>
    </cfRule>
  </conditionalFormatting>
  <conditionalFormatting sqref="G6 G3:H3 J3:K3 N3:Q3 H5:K10 G8:G10 N5:Q8 N10:Q10 G11:K12 R3:T12 O11:O12">
    <cfRule type="expression" dxfId="159" priority="809">
      <formula>$N3="Crítico"</formula>
    </cfRule>
    <cfRule type="expression" dxfId="158" priority="810">
      <formula>$N3="Alto"</formula>
    </cfRule>
    <cfRule type="expression" dxfId="157" priority="811">
      <formula>$N3="Moderado"</formula>
    </cfRule>
    <cfRule type="expression" dxfId="156" priority="812">
      <formula>$N3="Bajo"</formula>
    </cfRule>
  </conditionalFormatting>
  <conditionalFormatting sqref="G5">
    <cfRule type="expression" dxfId="155" priority="769">
      <formula>$N5="Crítico"</formula>
    </cfRule>
    <cfRule type="expression" dxfId="154" priority="770">
      <formula>$N5="Alto"</formula>
    </cfRule>
    <cfRule type="expression" dxfId="153" priority="771">
      <formula>$N5="Moderado"</formula>
    </cfRule>
    <cfRule type="expression" dxfId="152" priority="772">
      <formula>$N5="Bajo"</formula>
    </cfRule>
  </conditionalFormatting>
  <conditionalFormatting sqref="N9">
    <cfRule type="expression" dxfId="151" priority="777">
      <formula>$N9="Crítico"</formula>
    </cfRule>
    <cfRule type="expression" dxfId="150" priority="778">
      <formula>$N9="Alto"</formula>
    </cfRule>
    <cfRule type="expression" dxfId="149" priority="779">
      <formula>$N9="Moderado"</formula>
    </cfRule>
    <cfRule type="expression" dxfId="148" priority="780">
      <formula>$N9="Bajo"</formula>
    </cfRule>
  </conditionalFormatting>
  <conditionalFormatting sqref="D5:E5">
    <cfRule type="expression" dxfId="147" priority="773">
      <formula>$F5="Crítico"</formula>
    </cfRule>
    <cfRule type="expression" dxfId="146" priority="774">
      <formula>$F5="Alto"</formula>
    </cfRule>
    <cfRule type="expression" dxfId="145" priority="775">
      <formula>$F5="Moderado"</formula>
    </cfRule>
    <cfRule type="expression" dxfId="144" priority="776">
      <formula>$F5="Bajo"</formula>
    </cfRule>
  </conditionalFormatting>
  <conditionalFormatting sqref="N11:N12">
    <cfRule type="expression" dxfId="143" priority="765">
      <formula>$N11="Crítico"</formula>
    </cfRule>
    <cfRule type="expression" dxfId="142" priority="766">
      <formula>$N11="Alto"</formula>
    </cfRule>
    <cfRule type="expression" dxfId="141" priority="767">
      <formula>$N11="Moderado"</formula>
    </cfRule>
    <cfRule type="expression" dxfId="140" priority="768">
      <formula>$N11="Bajo"</formula>
    </cfRule>
  </conditionalFormatting>
  <conditionalFormatting sqref="G7">
    <cfRule type="expression" dxfId="139" priority="733">
      <formula>$N7="Crítico"</formula>
    </cfRule>
    <cfRule type="expression" dxfId="138" priority="734">
      <formula>$N7="Alto"</formula>
    </cfRule>
    <cfRule type="expression" dxfId="137" priority="735">
      <formula>$N7="Moderado"</formula>
    </cfRule>
    <cfRule type="expression" dxfId="136" priority="736">
      <formula>$N7="Bajo"</formula>
    </cfRule>
  </conditionalFormatting>
  <conditionalFormatting sqref="B7">
    <cfRule type="expression" dxfId="135" priority="701">
      <formula>$F7="Crítico"</formula>
    </cfRule>
    <cfRule type="expression" dxfId="134" priority="702">
      <formula>$F7="Alto"</formula>
    </cfRule>
    <cfRule type="expression" dxfId="133" priority="703">
      <formula>$F7="Moderado"</formula>
    </cfRule>
    <cfRule type="expression" dxfId="132" priority="704">
      <formula>$F7="Bajo"</formula>
    </cfRule>
  </conditionalFormatting>
  <conditionalFormatting sqref="B5:B6">
    <cfRule type="expression" dxfId="131" priority="697">
      <formula>$F5="Crítico"</formula>
    </cfRule>
    <cfRule type="expression" dxfId="130" priority="698">
      <formula>$F5="Alto"</formula>
    </cfRule>
    <cfRule type="expression" dxfId="129" priority="699">
      <formula>$F5="Moderado"</formula>
    </cfRule>
    <cfRule type="expression" dxfId="128" priority="700">
      <formula>$F5="Bajo"</formula>
    </cfRule>
  </conditionalFormatting>
  <conditionalFormatting sqref="C3:C4">
    <cfRule type="expression" dxfId="127" priority="589">
      <formula>$F3="Crítico"</formula>
    </cfRule>
    <cfRule type="expression" dxfId="126" priority="590">
      <formula>$F3="Alto"</formula>
    </cfRule>
    <cfRule type="expression" dxfId="125" priority="591">
      <formula>$F3="Moderado"</formula>
    </cfRule>
    <cfRule type="expression" dxfId="124" priority="592">
      <formula>$F3="Bajo"</formula>
    </cfRule>
  </conditionalFormatting>
  <conditionalFormatting sqref="L5:M5">
    <cfRule type="expression" dxfId="123" priority="577">
      <formula>$F5="Crítico"</formula>
    </cfRule>
    <cfRule type="expression" dxfId="122" priority="578">
      <formula>$F5="Alto"</formula>
    </cfRule>
    <cfRule type="expression" dxfId="121" priority="579">
      <formula>$F5="Moderado"</formula>
    </cfRule>
    <cfRule type="expression" dxfId="120" priority="580">
      <formula>$F5="Bajo"</formula>
    </cfRule>
  </conditionalFormatting>
  <conditionalFormatting sqref="I3">
    <cfRule type="expression" dxfId="119" priority="565">
      <formula>$N3="Crítico"</formula>
    </cfRule>
    <cfRule type="expression" dxfId="118" priority="566">
      <formula>$N3="Alto"</formula>
    </cfRule>
    <cfRule type="expression" dxfId="117" priority="567">
      <formula>$N3="Moderado"</formula>
    </cfRule>
    <cfRule type="expression" dxfId="116" priority="568">
      <formula>$N3="Bajo"</formula>
    </cfRule>
  </conditionalFormatting>
  <conditionalFormatting sqref="G4:H4">
    <cfRule type="expression" dxfId="115" priority="377">
      <formula>$F4="Crítico"</formula>
    </cfRule>
    <cfRule type="expression" dxfId="114" priority="378">
      <formula>$F4="Alto"</formula>
    </cfRule>
    <cfRule type="expression" dxfId="113" priority="379">
      <formula>$F4="Moderado"</formula>
    </cfRule>
    <cfRule type="expression" dxfId="112" priority="380">
      <formula>$F4="Bajo"</formula>
    </cfRule>
  </conditionalFormatting>
  <conditionalFormatting sqref="E4">
    <cfRule type="expression" dxfId="111" priority="405">
      <formula>$F4="Crítico"</formula>
    </cfRule>
    <cfRule type="expression" dxfId="110" priority="406">
      <formula>$F4="Alto"</formula>
    </cfRule>
    <cfRule type="expression" dxfId="109" priority="407">
      <formula>$F4="Moderado"</formula>
    </cfRule>
    <cfRule type="expression" dxfId="108" priority="408">
      <formula>$F4="Bajo"</formula>
    </cfRule>
  </conditionalFormatting>
  <conditionalFormatting sqref="M4">
    <cfRule type="expression" dxfId="107" priority="425">
      <formula>$F4="Crítico"</formula>
    </cfRule>
    <cfRule type="expression" dxfId="106" priority="426">
      <formula>$F4="Alto"</formula>
    </cfRule>
    <cfRule type="expression" dxfId="105" priority="427">
      <formula>$F4="Moderado"</formula>
    </cfRule>
    <cfRule type="expression" dxfId="104" priority="428">
      <formula>$F4="Bajo"</formula>
    </cfRule>
  </conditionalFormatting>
  <conditionalFormatting sqref="J4:K4">
    <cfRule type="expression" dxfId="103" priority="421">
      <formula>$F4="Crítico"</formula>
    </cfRule>
    <cfRule type="expression" dxfId="102" priority="422">
      <formula>$F4="Alto"</formula>
    </cfRule>
    <cfRule type="expression" dxfId="101" priority="423">
      <formula>$F4="Moderado"</formula>
    </cfRule>
    <cfRule type="expression" dxfId="100" priority="424">
      <formula>$F4="Bajo"</formula>
    </cfRule>
  </conditionalFormatting>
  <conditionalFormatting sqref="L4">
    <cfRule type="expression" dxfId="99" priority="413">
      <formula>$F4="Crítico"</formula>
    </cfRule>
    <cfRule type="expression" dxfId="98" priority="414">
      <formula>$F4="Alto"</formula>
    </cfRule>
    <cfRule type="expression" dxfId="97" priority="415">
      <formula>$F4="Moderado"</formula>
    </cfRule>
    <cfRule type="expression" dxfId="96" priority="416">
      <formula>$F4="Bajo"</formula>
    </cfRule>
  </conditionalFormatting>
  <conditionalFormatting sqref="E4">
    <cfRule type="expression" dxfId="95" priority="409">
      <formula>$F4="Crítico"</formula>
    </cfRule>
    <cfRule type="expression" dxfId="94" priority="410">
      <formula>$F4="Alto"</formula>
    </cfRule>
    <cfRule type="expression" dxfId="93" priority="411">
      <formula>$F4="Moderado"</formula>
    </cfRule>
    <cfRule type="expression" dxfId="92" priority="412">
      <formula>$F4="Bajo"</formula>
    </cfRule>
  </conditionalFormatting>
  <conditionalFormatting sqref="F4">
    <cfRule type="expression" dxfId="91" priority="401">
      <formula>$F4="Crítico"</formula>
    </cfRule>
    <cfRule type="expression" dxfId="90" priority="402">
      <formula>$F4="Alto"</formula>
    </cfRule>
    <cfRule type="expression" dxfId="89" priority="403">
      <formula>$F4="Moderado"</formula>
    </cfRule>
    <cfRule type="expression" dxfId="88" priority="404">
      <formula>$F4="Bajo"</formula>
    </cfRule>
  </conditionalFormatting>
  <conditionalFormatting sqref="I4">
    <cfRule type="expression" dxfId="87" priority="381">
      <formula>$F4="Crítico"</formula>
    </cfRule>
    <cfRule type="expression" dxfId="86" priority="382">
      <formula>$F4="Alto"</formula>
    </cfRule>
    <cfRule type="expression" dxfId="85" priority="383">
      <formula>$F4="Moderado"</formula>
    </cfRule>
    <cfRule type="expression" dxfId="84" priority="384">
      <formula>$F4="Bajo"</formula>
    </cfRule>
  </conditionalFormatting>
  <conditionalFormatting sqref="L10:M10">
    <cfRule type="expression" dxfId="83" priority="361">
      <formula>$N10="Crítico"</formula>
    </cfRule>
    <cfRule type="expression" dxfId="82" priority="362">
      <formula>$N10="Alto"</formula>
    </cfRule>
    <cfRule type="expression" dxfId="81" priority="363">
      <formula>$N10="Moderado"</formula>
    </cfRule>
    <cfRule type="expression" dxfId="80" priority="364">
      <formula>$N10="Bajo"</formula>
    </cfRule>
  </conditionalFormatting>
  <conditionalFormatting sqref="L11:M11">
    <cfRule type="expression" dxfId="79" priority="353">
      <formula>$N11="Crítico"</formula>
    </cfRule>
    <cfRule type="expression" dxfId="78" priority="354">
      <formula>$N11="Alto"</formula>
    </cfRule>
    <cfRule type="expression" dxfId="77" priority="355">
      <formula>$N11="Moderado"</formula>
    </cfRule>
    <cfRule type="expression" dxfId="76" priority="356">
      <formula>$N11="Bajo"</formula>
    </cfRule>
  </conditionalFormatting>
  <conditionalFormatting sqref="T4">
    <cfRule type="expression" dxfId="75" priority="81">
      <formula>$F4="Crítico"</formula>
    </cfRule>
    <cfRule type="expression" dxfId="74" priority="82">
      <formula>$F4="Alto"</formula>
    </cfRule>
    <cfRule type="expression" dxfId="73" priority="83">
      <formula>$F4="Moderado"</formula>
    </cfRule>
    <cfRule type="expression" dxfId="72" priority="84">
      <formula>$F4="Bajo"</formula>
    </cfRule>
  </conditionalFormatting>
  <conditionalFormatting sqref="O9">
    <cfRule type="expression" dxfId="71" priority="313">
      <formula>$N9="Crítico"</formula>
    </cfRule>
    <cfRule type="expression" dxfId="70" priority="314">
      <formula>$N9="Alto"</formula>
    </cfRule>
    <cfRule type="expression" dxfId="69" priority="315">
      <formula>$N9="Moderado"</formula>
    </cfRule>
    <cfRule type="expression" dxfId="68" priority="316">
      <formula>$N9="Bajo"</formula>
    </cfRule>
  </conditionalFormatting>
  <conditionalFormatting sqref="O4">
    <cfRule type="expression" dxfId="67" priority="281">
      <formula>$F4="Crítico"</formula>
    </cfRule>
    <cfRule type="expression" dxfId="66" priority="282">
      <formula>$F4="Alto"</formula>
    </cfRule>
    <cfRule type="expression" dxfId="65" priority="283">
      <formula>$F4="Moderado"</formula>
    </cfRule>
    <cfRule type="expression" dxfId="64" priority="284">
      <formula>$F4="Bajo"</formula>
    </cfRule>
  </conditionalFormatting>
  <conditionalFormatting sqref="P9">
    <cfRule type="expression" dxfId="63" priority="273">
      <formula>$N9="Crítico"</formula>
    </cfRule>
    <cfRule type="expression" dxfId="62" priority="274">
      <formula>$N9="Alto"</formula>
    </cfRule>
    <cfRule type="expression" dxfId="61" priority="275">
      <formula>$N9="Moderado"</formula>
    </cfRule>
    <cfRule type="expression" dxfId="60" priority="276">
      <formula>$N9="Bajo"</formula>
    </cfRule>
  </conditionalFormatting>
  <conditionalFormatting sqref="P11:P12">
    <cfRule type="expression" dxfId="59" priority="269">
      <formula>$N11="Crítico"</formula>
    </cfRule>
    <cfRule type="expression" dxfId="58" priority="270">
      <formula>$N11="Alto"</formula>
    </cfRule>
    <cfRule type="expression" dxfId="57" priority="271">
      <formula>$N11="Moderado"</formula>
    </cfRule>
    <cfRule type="expression" dxfId="56" priority="272">
      <formula>$N11="Bajo"</formula>
    </cfRule>
  </conditionalFormatting>
  <conditionalFormatting sqref="P4">
    <cfRule type="expression" dxfId="55" priority="241">
      <formula>$F4="Crítico"</formula>
    </cfRule>
    <cfRule type="expression" dxfId="54" priority="242">
      <formula>$F4="Alto"</formula>
    </cfRule>
    <cfRule type="expression" dxfId="53" priority="243">
      <formula>$F4="Moderado"</formula>
    </cfRule>
    <cfRule type="expression" dxfId="52" priority="244">
      <formula>$F4="Bajo"</formula>
    </cfRule>
  </conditionalFormatting>
  <conditionalFormatting sqref="Q9">
    <cfRule type="expression" dxfId="51" priority="233">
      <formula>$N9="Crítico"</formula>
    </cfRule>
    <cfRule type="expression" dxfId="50" priority="234">
      <formula>$N9="Alto"</formula>
    </cfRule>
    <cfRule type="expression" dxfId="49" priority="235">
      <formula>$N9="Moderado"</formula>
    </cfRule>
    <cfRule type="expression" dxfId="48" priority="236">
      <formula>$N9="Bajo"</formula>
    </cfRule>
  </conditionalFormatting>
  <conditionalFormatting sqref="Q11:Q12">
    <cfRule type="expression" dxfId="47" priority="229">
      <formula>$N11="Crítico"</formula>
    </cfRule>
    <cfRule type="expression" dxfId="46" priority="230">
      <formula>$N11="Alto"</formula>
    </cfRule>
    <cfRule type="expression" dxfId="45" priority="231">
      <formula>$N11="Moderado"</formula>
    </cfRule>
    <cfRule type="expression" dxfId="44" priority="232">
      <formula>$N11="Bajo"</formula>
    </cfRule>
  </conditionalFormatting>
  <conditionalFormatting sqref="Q4">
    <cfRule type="expression" dxfId="43" priority="201">
      <formula>$F4="Crítico"</formula>
    </cfRule>
    <cfRule type="expression" dxfId="42" priority="202">
      <formula>$F4="Alto"</formula>
    </cfRule>
    <cfRule type="expression" dxfId="41" priority="203">
      <formula>$F4="Moderado"</formula>
    </cfRule>
    <cfRule type="expression" dxfId="40" priority="204">
      <formula>$F4="Bajo"</formula>
    </cfRule>
  </conditionalFormatting>
  <conditionalFormatting sqref="R9">
    <cfRule type="expression" dxfId="39" priority="193">
      <formula>$N9="Crítico"</formula>
    </cfRule>
    <cfRule type="expression" dxfId="38" priority="194">
      <formula>$N9="Alto"</formula>
    </cfRule>
    <cfRule type="expression" dxfId="37" priority="195">
      <formula>$N9="Moderado"</formula>
    </cfRule>
    <cfRule type="expression" dxfId="36" priority="196">
      <formula>$N9="Bajo"</formula>
    </cfRule>
  </conditionalFormatting>
  <conditionalFormatting sqref="R11:R12">
    <cfRule type="expression" dxfId="35" priority="189">
      <formula>$N11="Crítico"</formula>
    </cfRule>
    <cfRule type="expression" dxfId="34" priority="190">
      <formula>$N11="Alto"</formula>
    </cfRule>
    <cfRule type="expression" dxfId="33" priority="191">
      <formula>$N11="Moderado"</formula>
    </cfRule>
    <cfRule type="expression" dxfId="32" priority="192">
      <formula>$N11="Bajo"</formula>
    </cfRule>
  </conditionalFormatting>
  <conditionalFormatting sqref="R4">
    <cfRule type="expression" dxfId="31" priority="161">
      <formula>$F4="Crítico"</formula>
    </cfRule>
    <cfRule type="expression" dxfId="30" priority="162">
      <formula>$F4="Alto"</formula>
    </cfRule>
    <cfRule type="expression" dxfId="29" priority="163">
      <formula>$F4="Moderado"</formula>
    </cfRule>
    <cfRule type="expression" dxfId="28" priority="164">
      <formula>$F4="Bajo"</formula>
    </cfRule>
  </conditionalFormatting>
  <conditionalFormatting sqref="S9">
    <cfRule type="expression" dxfId="27" priority="153">
      <formula>$N9="Crítico"</formula>
    </cfRule>
    <cfRule type="expression" dxfId="26" priority="154">
      <formula>$N9="Alto"</formula>
    </cfRule>
    <cfRule type="expression" dxfId="25" priority="155">
      <formula>$N9="Moderado"</formula>
    </cfRule>
    <cfRule type="expression" dxfId="24" priority="156">
      <formula>$N9="Bajo"</formula>
    </cfRule>
  </conditionalFormatting>
  <conditionalFormatting sqref="S11:S12">
    <cfRule type="expression" dxfId="23" priority="149">
      <formula>$N11="Crítico"</formula>
    </cfRule>
    <cfRule type="expression" dxfId="22" priority="150">
      <formula>$N11="Alto"</formula>
    </cfRule>
    <cfRule type="expression" dxfId="21" priority="151">
      <formula>$N11="Moderado"</formula>
    </cfRule>
    <cfRule type="expression" dxfId="20" priority="152">
      <formula>$N11="Bajo"</formula>
    </cfRule>
  </conditionalFormatting>
  <conditionalFormatting sqref="S4">
    <cfRule type="expression" dxfId="19" priority="121">
      <formula>$F4="Crítico"</formula>
    </cfRule>
    <cfRule type="expression" dxfId="18" priority="122">
      <formula>$F4="Alto"</formula>
    </cfRule>
    <cfRule type="expression" dxfId="17" priority="123">
      <formula>$F4="Moderado"</formula>
    </cfRule>
    <cfRule type="expression" dxfId="16" priority="124">
      <formula>$F4="Bajo"</formula>
    </cfRule>
  </conditionalFormatting>
  <conditionalFormatting sqref="T9">
    <cfRule type="expression" dxfId="15" priority="113">
      <formula>$N9="Crítico"</formula>
    </cfRule>
    <cfRule type="expression" dxfId="14" priority="114">
      <formula>$N9="Alto"</formula>
    </cfRule>
    <cfRule type="expression" dxfId="13" priority="115">
      <formula>$N9="Moderado"</formula>
    </cfRule>
    <cfRule type="expression" dxfId="12" priority="116">
      <formula>$N9="Bajo"</formula>
    </cfRule>
  </conditionalFormatting>
  <conditionalFormatting sqref="T11:T12">
    <cfRule type="expression" dxfId="11" priority="109">
      <formula>$N11="Crítico"</formula>
    </cfRule>
    <cfRule type="expression" dxfId="10" priority="110">
      <formula>$N11="Alto"</formula>
    </cfRule>
    <cfRule type="expression" dxfId="9" priority="111">
      <formula>$N11="Moderado"</formula>
    </cfRule>
    <cfRule type="expression" dxfId="8" priority="112">
      <formula>$N11="Bajo"</formula>
    </cfRule>
  </conditionalFormatting>
  <conditionalFormatting sqref="B12:F12 L12:M12">
    <cfRule type="expression" dxfId="7" priority="5">
      <formula>$F12="Crítico"</formula>
    </cfRule>
    <cfRule type="expression" dxfId="6" priority="6">
      <formula>$F12="Alto"</formula>
    </cfRule>
    <cfRule type="expression" dxfId="5" priority="7">
      <formula>$F12="Moderado"</formula>
    </cfRule>
    <cfRule type="expression" dxfId="4" priority="8">
      <formula>$F12="Bajo"</formula>
    </cfRule>
  </conditionalFormatting>
  <conditionalFormatting sqref="L12:M12">
    <cfRule type="expression" dxfId="3" priority="1">
      <formula>$N12="Crítico"</formula>
    </cfRule>
    <cfRule type="expression" dxfId="2" priority="2">
      <formula>$N12="Alto"</formula>
    </cfRule>
    <cfRule type="expression" dxfId="1" priority="3">
      <formula>$N12="Moderado"</formula>
    </cfRule>
    <cfRule type="expression" dxfId="0" priority="4">
      <formula>$N12="Bajo"</formula>
    </cfRule>
  </conditionalFormatting>
  <pageMargins left="0.7" right="0.7" top="0.75" bottom="0.75" header="0.3" footer="0.3"/>
  <pageSetup orientation="portrait" r:id="rId1"/>
  <extLst>
    <ext xmlns:x14="http://schemas.microsoft.com/office/spreadsheetml/2009/9/main" uri="{CCE6A557-97BC-4b89-ADB6-D9C93CAAB3DF}">
      <x14:dataValidations xmlns:xm="http://schemas.microsoft.com/office/excel/2006/main" count="6">
        <x14:dataValidation type="list" allowBlank="1" showInputMessage="1" showErrorMessage="1" xr:uid="{00000000-0002-0000-0300-000001000000}">
          <x14:formula1>
            <xm:f>Codificacion!$A$3:$A$7</xm:f>
          </x14:formula1>
          <xm:sqref>D3:E12 L3:M12</xm:sqref>
        </x14:dataValidation>
        <x14:dataValidation type="list" allowBlank="1" showInputMessage="1" showErrorMessage="1" xr:uid="{2657EE69-5875-4CD6-8846-D7812D8EC19B}">
          <x14:formula1>
            <xm:f>'riesgo inherente-Anexo '!$F$2:$F$5</xm:f>
          </x14:formula1>
          <xm:sqref>F3:F12</xm:sqref>
        </x14:dataValidation>
        <x14:dataValidation type="list" allowBlank="1" showInputMessage="1" showErrorMessage="1" xr:uid="{00000000-0002-0000-0300-000003000000}">
          <x14:formula1>
            <xm:f>'riesgo inherente-Anexo '!$H$2:$H$3</xm:f>
          </x14:formula1>
          <xm:sqref>J3:J12</xm:sqref>
        </x14:dataValidation>
        <x14:dataValidation type="list" allowBlank="1" showInputMessage="1" showErrorMessage="1" xr:uid="{00000000-0002-0000-0300-000004000000}">
          <x14:formula1>
            <xm:f>'riesgo inherente-Anexo '!$G$2:$G$6</xm:f>
          </x14:formula1>
          <xm:sqref>I3:I12</xm:sqref>
        </x14:dataValidation>
        <x14:dataValidation type="list" allowBlank="1" showInputMessage="1" showErrorMessage="1" xr:uid="{00000000-0002-0000-0300-000005000000}">
          <x14:formula1>
            <xm:f>'riesgo inherente-Anexo '!$I$2:$I$4</xm:f>
          </x14:formula1>
          <xm:sqref>Q3:Q12 K3:K12</xm:sqref>
        </x14:dataValidation>
        <x14:dataValidation type="list" allowBlank="1" showInputMessage="1" showErrorMessage="1" xr:uid="{00000000-0002-0000-0300-000006000000}">
          <x14:formula1>
            <xm:f>'riesgo inherente-Anexo '!$J$2:$J$6</xm:f>
          </x14:formula1>
          <xm:sqref>T3:T12</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theme="5" tint="-0.499984740745262"/>
  </sheetPr>
  <dimension ref="A1:J28"/>
  <sheetViews>
    <sheetView zoomScale="180" zoomScaleNormal="180" workbookViewId="0">
      <pane ySplit="1" topLeftCell="A2" activePane="bottomLeft" state="frozen"/>
      <selection activeCell="F3" sqref="F3"/>
      <selection pane="bottomLeft"/>
    </sheetView>
  </sheetViews>
  <sheetFormatPr baseColWidth="10" defaultColWidth="11.85546875" defaultRowHeight="15" x14ac:dyDescent="0.3"/>
  <cols>
    <col min="1" max="1" width="11.28515625" style="6" bestFit="1" customWidth="1"/>
    <col min="2" max="2" width="8.28515625" style="6" bestFit="1" customWidth="1"/>
    <col min="3" max="9" width="11.85546875" style="6"/>
    <col min="10" max="10" width="16.42578125" style="6" customWidth="1"/>
    <col min="11" max="16384" width="11.85546875" style="6"/>
  </cols>
  <sheetData>
    <row r="1" spans="1:10" ht="30" x14ac:dyDescent="0.3">
      <c r="A1" s="11" t="s">
        <v>37</v>
      </c>
      <c r="B1" s="11" t="s">
        <v>36</v>
      </c>
      <c r="C1" s="11" t="s">
        <v>35</v>
      </c>
      <c r="D1" s="11" t="s">
        <v>34</v>
      </c>
      <c r="F1" s="11" t="s">
        <v>34</v>
      </c>
      <c r="G1" s="11" t="s">
        <v>48</v>
      </c>
      <c r="H1" s="14" t="s">
        <v>50</v>
      </c>
      <c r="I1" s="14" t="s">
        <v>17</v>
      </c>
      <c r="J1" s="14" t="s">
        <v>54</v>
      </c>
    </row>
    <row r="2" spans="1:10" ht="30" x14ac:dyDescent="0.3">
      <c r="A2" s="10">
        <v>0</v>
      </c>
      <c r="B2" s="10">
        <v>0</v>
      </c>
      <c r="C2" s="10">
        <v>-999</v>
      </c>
      <c r="D2" s="10" t="s">
        <v>4</v>
      </c>
      <c r="F2" s="14" t="s">
        <v>4</v>
      </c>
      <c r="G2" s="14" t="s">
        <v>2</v>
      </c>
      <c r="H2" s="14" t="s">
        <v>5</v>
      </c>
      <c r="I2" s="14" t="s">
        <v>1</v>
      </c>
      <c r="J2" s="14" t="s">
        <v>56</v>
      </c>
    </row>
    <row r="3" spans="1:10" x14ac:dyDescent="0.3">
      <c r="A3" s="10">
        <v>0</v>
      </c>
      <c r="B3" s="10">
        <v>1</v>
      </c>
      <c r="C3" s="10">
        <v>0</v>
      </c>
      <c r="D3" s="10" t="s">
        <v>4</v>
      </c>
      <c r="F3" s="14" t="s">
        <v>33</v>
      </c>
      <c r="G3" s="14" t="s">
        <v>49</v>
      </c>
      <c r="H3" s="14" t="s">
        <v>0</v>
      </c>
      <c r="I3" s="14" t="s">
        <v>3</v>
      </c>
      <c r="J3" s="14" t="s">
        <v>55</v>
      </c>
    </row>
    <row r="4" spans="1:10" x14ac:dyDescent="0.3">
      <c r="A4" s="10">
        <v>1</v>
      </c>
      <c r="B4" s="10">
        <v>1</v>
      </c>
      <c r="C4" s="10">
        <f t="shared" ref="C4:C28" si="0">+A4*B4</f>
        <v>1</v>
      </c>
      <c r="D4" s="10" t="s">
        <v>4</v>
      </c>
      <c r="F4" s="14" t="s">
        <v>32</v>
      </c>
      <c r="G4" s="14" t="s">
        <v>8</v>
      </c>
      <c r="I4" s="14" t="s">
        <v>53</v>
      </c>
      <c r="J4" s="14" t="s">
        <v>60</v>
      </c>
    </row>
    <row r="5" spans="1:10" x14ac:dyDescent="0.3">
      <c r="A5" s="10">
        <v>1</v>
      </c>
      <c r="B5" s="10">
        <v>2</v>
      </c>
      <c r="C5" s="10">
        <f t="shared" si="0"/>
        <v>2</v>
      </c>
      <c r="D5" s="10" t="s">
        <v>4</v>
      </c>
      <c r="F5" s="14" t="s">
        <v>31</v>
      </c>
      <c r="G5" s="14" t="s">
        <v>7</v>
      </c>
      <c r="J5" s="14" t="s">
        <v>57</v>
      </c>
    </row>
    <row r="6" spans="1:10" x14ac:dyDescent="0.3">
      <c r="A6" s="10">
        <v>2</v>
      </c>
      <c r="B6" s="10">
        <v>1</v>
      </c>
      <c r="C6" s="10">
        <f t="shared" si="0"/>
        <v>2</v>
      </c>
      <c r="D6" s="10" t="s">
        <v>4</v>
      </c>
      <c r="G6" s="14" t="s">
        <v>6</v>
      </c>
      <c r="J6" s="14" t="s">
        <v>58</v>
      </c>
    </row>
    <row r="7" spans="1:10" x14ac:dyDescent="0.3">
      <c r="A7" s="10">
        <v>1</v>
      </c>
      <c r="B7" s="10">
        <v>3</v>
      </c>
      <c r="C7" s="10">
        <f t="shared" si="0"/>
        <v>3</v>
      </c>
      <c r="D7" s="10" t="s">
        <v>4</v>
      </c>
    </row>
    <row r="8" spans="1:10" x14ac:dyDescent="0.3">
      <c r="A8" s="10">
        <v>3</v>
      </c>
      <c r="B8" s="10">
        <v>1</v>
      </c>
      <c r="C8" s="10">
        <f t="shared" si="0"/>
        <v>3</v>
      </c>
      <c r="D8" s="10" t="s">
        <v>4</v>
      </c>
    </row>
    <row r="9" spans="1:10" x14ac:dyDescent="0.3">
      <c r="A9" s="10">
        <v>1</v>
      </c>
      <c r="B9" s="10">
        <v>4</v>
      </c>
      <c r="C9" s="10">
        <f t="shared" si="0"/>
        <v>4</v>
      </c>
      <c r="D9" s="10" t="s">
        <v>4</v>
      </c>
    </row>
    <row r="10" spans="1:10" x14ac:dyDescent="0.3">
      <c r="A10" s="10">
        <v>2</v>
      </c>
      <c r="B10" s="10">
        <v>2</v>
      </c>
      <c r="C10" s="10">
        <f t="shared" si="0"/>
        <v>4</v>
      </c>
      <c r="D10" s="10" t="s">
        <v>4</v>
      </c>
    </row>
    <row r="11" spans="1:10" x14ac:dyDescent="0.3">
      <c r="A11" s="10">
        <v>4</v>
      </c>
      <c r="B11" s="10">
        <v>1</v>
      </c>
      <c r="C11" s="10">
        <f t="shared" si="0"/>
        <v>4</v>
      </c>
      <c r="D11" s="10" t="s">
        <v>4</v>
      </c>
    </row>
    <row r="12" spans="1:10" x14ac:dyDescent="0.3">
      <c r="A12" s="10">
        <v>1</v>
      </c>
      <c r="B12" s="10">
        <v>5</v>
      </c>
      <c r="C12" s="10">
        <f t="shared" si="0"/>
        <v>5</v>
      </c>
      <c r="D12" s="10" t="s">
        <v>4</v>
      </c>
    </row>
    <row r="13" spans="1:10" x14ac:dyDescent="0.3">
      <c r="A13" s="10">
        <v>5</v>
      </c>
      <c r="B13" s="10">
        <v>1</v>
      </c>
      <c r="C13" s="10">
        <f t="shared" si="0"/>
        <v>5</v>
      </c>
      <c r="D13" s="10" t="s">
        <v>4</v>
      </c>
    </row>
    <row r="14" spans="1:10" x14ac:dyDescent="0.3">
      <c r="A14" s="9">
        <v>2</v>
      </c>
      <c r="B14" s="9">
        <v>3</v>
      </c>
      <c r="C14" s="9">
        <f t="shared" si="0"/>
        <v>6</v>
      </c>
      <c r="D14" s="9" t="s">
        <v>33</v>
      </c>
    </row>
    <row r="15" spans="1:10" x14ac:dyDescent="0.3">
      <c r="A15" s="9">
        <v>3</v>
      </c>
      <c r="B15" s="9">
        <v>2</v>
      </c>
      <c r="C15" s="9">
        <f t="shared" si="0"/>
        <v>6</v>
      </c>
      <c r="D15" s="9" t="s">
        <v>33</v>
      </c>
    </row>
    <row r="16" spans="1:10" x14ac:dyDescent="0.3">
      <c r="A16" s="9">
        <v>2</v>
      </c>
      <c r="B16" s="9">
        <v>4</v>
      </c>
      <c r="C16" s="9">
        <f t="shared" si="0"/>
        <v>8</v>
      </c>
      <c r="D16" s="18" t="s">
        <v>33</v>
      </c>
    </row>
    <row r="17" spans="1:4" x14ac:dyDescent="0.3">
      <c r="A17" s="9">
        <v>4</v>
      </c>
      <c r="B17" s="9">
        <v>2</v>
      </c>
      <c r="C17" s="9">
        <f t="shared" si="0"/>
        <v>8</v>
      </c>
      <c r="D17" s="9" t="s">
        <v>33</v>
      </c>
    </row>
    <row r="18" spans="1:4" x14ac:dyDescent="0.3">
      <c r="A18" s="9">
        <v>3</v>
      </c>
      <c r="B18" s="9">
        <v>3</v>
      </c>
      <c r="C18" s="9">
        <f t="shared" si="0"/>
        <v>9</v>
      </c>
      <c r="D18" s="9" t="s">
        <v>33</v>
      </c>
    </row>
    <row r="19" spans="1:4" x14ac:dyDescent="0.3">
      <c r="A19" s="9">
        <v>2</v>
      </c>
      <c r="B19" s="9">
        <v>5</v>
      </c>
      <c r="C19" s="9">
        <f t="shared" si="0"/>
        <v>10</v>
      </c>
      <c r="D19" s="9" t="s">
        <v>33</v>
      </c>
    </row>
    <row r="20" spans="1:4" x14ac:dyDescent="0.3">
      <c r="A20" s="9">
        <v>5</v>
      </c>
      <c r="B20" s="9">
        <v>2</v>
      </c>
      <c r="C20" s="9">
        <f t="shared" si="0"/>
        <v>10</v>
      </c>
      <c r="D20" s="9" t="s">
        <v>33</v>
      </c>
    </row>
    <row r="21" spans="1:4" x14ac:dyDescent="0.3">
      <c r="A21" s="8">
        <v>3</v>
      </c>
      <c r="B21" s="8">
        <v>4</v>
      </c>
      <c r="C21" s="8">
        <f t="shared" si="0"/>
        <v>12</v>
      </c>
      <c r="D21" s="8" t="s">
        <v>32</v>
      </c>
    </row>
    <row r="22" spans="1:4" x14ac:dyDescent="0.3">
      <c r="A22" s="8">
        <v>4</v>
      </c>
      <c r="B22" s="8">
        <v>3</v>
      </c>
      <c r="C22" s="8">
        <f t="shared" si="0"/>
        <v>12</v>
      </c>
      <c r="D22" s="8" t="s">
        <v>32</v>
      </c>
    </row>
    <row r="23" spans="1:4" x14ac:dyDescent="0.3">
      <c r="A23" s="8">
        <v>3</v>
      </c>
      <c r="B23" s="8">
        <v>5</v>
      </c>
      <c r="C23" s="8">
        <f t="shared" si="0"/>
        <v>15</v>
      </c>
      <c r="D23" s="8" t="s">
        <v>32</v>
      </c>
    </row>
    <row r="24" spans="1:4" x14ac:dyDescent="0.3">
      <c r="A24" s="8">
        <v>5</v>
      </c>
      <c r="B24" s="8">
        <v>3</v>
      </c>
      <c r="C24" s="8">
        <f t="shared" si="0"/>
        <v>15</v>
      </c>
      <c r="D24" s="8" t="s">
        <v>32</v>
      </c>
    </row>
    <row r="25" spans="1:4" x14ac:dyDescent="0.3">
      <c r="A25" s="7">
        <v>4</v>
      </c>
      <c r="B25" s="7">
        <v>4</v>
      </c>
      <c r="C25" s="7">
        <f t="shared" si="0"/>
        <v>16</v>
      </c>
      <c r="D25" s="7" t="s">
        <v>31</v>
      </c>
    </row>
    <row r="26" spans="1:4" x14ac:dyDescent="0.3">
      <c r="A26" s="7">
        <v>4</v>
      </c>
      <c r="B26" s="7">
        <v>5</v>
      </c>
      <c r="C26" s="7">
        <f t="shared" si="0"/>
        <v>20</v>
      </c>
      <c r="D26" s="7" t="s">
        <v>31</v>
      </c>
    </row>
    <row r="27" spans="1:4" x14ac:dyDescent="0.3">
      <c r="A27" s="7">
        <v>5</v>
      </c>
      <c r="B27" s="7">
        <v>4</v>
      </c>
      <c r="C27" s="7">
        <f t="shared" si="0"/>
        <v>20</v>
      </c>
      <c r="D27" s="7" t="s">
        <v>31</v>
      </c>
    </row>
    <row r="28" spans="1:4" x14ac:dyDescent="0.3">
      <c r="A28" s="7">
        <v>5</v>
      </c>
      <c r="B28" s="7">
        <v>5</v>
      </c>
      <c r="C28" s="7">
        <f t="shared" si="0"/>
        <v>25</v>
      </c>
      <c r="D28" s="7" t="s">
        <v>31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2:F8"/>
  <sheetViews>
    <sheetView showGridLines="0" zoomScale="220" zoomScaleNormal="220" workbookViewId="0">
      <selection activeCell="C13" sqref="C13"/>
    </sheetView>
  </sheetViews>
  <sheetFormatPr baseColWidth="10" defaultRowHeight="15" x14ac:dyDescent="0.3"/>
  <cols>
    <col min="1" max="1" width="18" bestFit="1" customWidth="1"/>
    <col min="2" max="2" width="4.28515625" style="1" bestFit="1" customWidth="1"/>
    <col min="3" max="3" width="37.28515625" bestFit="1" customWidth="1"/>
    <col min="4" max="4" width="4.42578125" bestFit="1" customWidth="1"/>
    <col min="5" max="5" width="35.85546875" bestFit="1" customWidth="1"/>
  </cols>
  <sheetData>
    <row r="2" spans="1:6" x14ac:dyDescent="0.3">
      <c r="B2" s="13" t="s">
        <v>38</v>
      </c>
      <c r="E2" s="13" t="s">
        <v>39</v>
      </c>
      <c r="F2" t="s">
        <v>65</v>
      </c>
    </row>
    <row r="3" spans="1:6" x14ac:dyDescent="0.3">
      <c r="A3">
        <v>1</v>
      </c>
      <c r="B3" s="12" t="s">
        <v>63</v>
      </c>
      <c r="E3" s="12" t="s">
        <v>43</v>
      </c>
      <c r="F3" t="s">
        <v>68</v>
      </c>
    </row>
    <row r="4" spans="1:6" x14ac:dyDescent="0.3">
      <c r="A4">
        <v>2</v>
      </c>
      <c r="B4" s="12" t="s">
        <v>64</v>
      </c>
      <c r="E4" s="12" t="s">
        <v>44</v>
      </c>
      <c r="F4" t="s">
        <v>66</v>
      </c>
    </row>
    <row r="5" spans="1:6" x14ac:dyDescent="0.3">
      <c r="A5">
        <v>3</v>
      </c>
      <c r="B5" s="12" t="s">
        <v>40</v>
      </c>
      <c r="E5" s="12" t="s">
        <v>45</v>
      </c>
      <c r="F5" t="s">
        <v>67</v>
      </c>
    </row>
    <row r="6" spans="1:6" x14ac:dyDescent="0.3">
      <c r="A6">
        <v>4</v>
      </c>
      <c r="B6" s="12" t="s">
        <v>41</v>
      </c>
      <c r="E6" s="12" t="s">
        <v>46</v>
      </c>
      <c r="F6" t="s">
        <v>69</v>
      </c>
    </row>
    <row r="7" spans="1:6" x14ac:dyDescent="0.3">
      <c r="A7">
        <v>5</v>
      </c>
      <c r="B7" s="12" t="s">
        <v>42</v>
      </c>
      <c r="E7" s="12" t="s">
        <v>47</v>
      </c>
      <c r="F7" t="s">
        <v>70</v>
      </c>
    </row>
    <row r="8" spans="1:6" x14ac:dyDescent="0.3">
      <c r="B8"/>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3</vt:i4>
      </vt:variant>
    </vt:vector>
  </HeadingPairs>
  <TitlesOfParts>
    <vt:vector size="3" baseType="lpstr">
      <vt:lpstr>RIESGO INHERENTE </vt:lpstr>
      <vt:lpstr>riesgo inherente-Anexo </vt:lpstr>
      <vt:lpstr>Codificacion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Diego</dc:creator>
  <cp:lastModifiedBy>Diego Fernando Betancour Palacios</cp:lastModifiedBy>
  <dcterms:created xsi:type="dcterms:W3CDTF">2018-09-29T14:15:01Z</dcterms:created>
  <dcterms:modified xsi:type="dcterms:W3CDTF">2022-09-27T18:46:22Z</dcterms:modified>
</cp:coreProperties>
</file>