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mc:AlternateContent xmlns:mc="http://schemas.openxmlformats.org/markup-compatibility/2006">
    <mc:Choice Requires="x15">
      <x15ac:absPath xmlns:x15ac="http://schemas.microsoft.com/office/spreadsheetml/2010/11/ac" url="https://d.docs.live.net/4e9f352d8099da86/Documentos/Año 2022/Seminarios/Comités SIAR/"/>
    </mc:Choice>
  </mc:AlternateContent>
  <xr:revisionPtr revIDLastSave="0" documentId="8_{071C36D8-6799-4D2A-A8A3-B850D319A12C}" xr6:coauthVersionLast="47" xr6:coauthVersionMax="47" xr10:uidLastSave="{00000000-0000-0000-0000-000000000000}"/>
  <bookViews>
    <workbookView xWindow="-120" yWindow="-120" windowWidth="29040" windowHeight="15720" activeTab="1" xr2:uid="{00000000-000D-0000-FFFF-FFFF00000000}"/>
  </bookViews>
  <sheets>
    <sheet name="alcance" sheetId="9" r:id="rId1"/>
    <sheet name="RIESGO INHERENTE " sheetId="5" r:id="rId2"/>
    <sheet name="riesgo inherente-Anexo " sheetId="6" r:id="rId3"/>
    <sheet name="Codificacion" sheetId="1" r:id="rId4"/>
    <sheet name="Registro Eventos" sheetId="10" r:id="rId5"/>
    <sheet name="Plan de Continuidad" sheetId="8" r:id="rId6"/>
  </sheets>
  <externalReferences>
    <externalReference r:id="rId7"/>
    <externalReference r:id="rId8"/>
    <externalReference r:id="rId9"/>
    <externalReference r:id="rId10"/>
  </externalReferences>
  <definedNames>
    <definedName name="___nit1" localSheetId="5">#REF!</definedName>
    <definedName name="___nit1" localSheetId="4">#REF!</definedName>
    <definedName name="___nit1">#REF!</definedName>
    <definedName name="__nit1" localSheetId="5">#REF!</definedName>
    <definedName name="__nit1">#REF!</definedName>
    <definedName name="_Key1" localSheetId="5" hidden="1">#REF!</definedName>
    <definedName name="_Key1" hidden="1">#REF!</definedName>
    <definedName name="_Key2" localSheetId="5" hidden="1">#REF!</definedName>
    <definedName name="_Key2" hidden="1">#REF!</definedName>
    <definedName name="_nit1" localSheetId="5">#REF!</definedName>
    <definedName name="_nit1">#REF!</definedName>
    <definedName name="_Order1" hidden="1">255</definedName>
    <definedName name="_Order2" hidden="1">255</definedName>
    <definedName name="_Sort" localSheetId="5" hidden="1">#REF!</definedName>
    <definedName name="_Sort" hidden="1">#REF!</definedName>
    <definedName name="A_impresión_IM" localSheetId="5">#REF!</definedName>
    <definedName name="A_impresión_IM">#REF!</definedName>
    <definedName name="aaa" localSheetId="5">MATCH(0.01,'Plan de Continuidad'!End_Bal,-1)+1</definedName>
    <definedName name="aaa" localSheetId="4">MATCH(0.01,End_Bal,-1)+1</definedName>
    <definedName name="aaa" localSheetId="2">MATCH(0.01,End_Bal,-1)+1</definedName>
    <definedName name="aaa">MATCH(0.01,End_Bal,-1)+1</definedName>
    <definedName name="agencias">[1]Listas!$U$2:$U$10</definedName>
    <definedName name="avvillas" localSheetId="5">#REF!</definedName>
    <definedName name="avvillas">#REF!</definedName>
    <definedName name="BANCOS">[2]BANCOS!$A$2:$A$25</definedName>
    <definedName name="Beg_Bal" localSheetId="5">#REF!</definedName>
    <definedName name="Beg_Bal">#REF!</definedName>
    <definedName name="cartera" localSheetId="5">#REF!</definedName>
    <definedName name="cartera">#REF!</definedName>
    <definedName name="clientes" localSheetId="5">#REF!</definedName>
    <definedName name="clientes">#REF!</definedName>
    <definedName name="Data" localSheetId="5">#REF!</definedName>
    <definedName name="Data">#REF!</definedName>
    <definedName name="depositos" localSheetId="5">#REF!</definedName>
    <definedName name="depositos">#REF!</definedName>
    <definedName name="DINERS" localSheetId="5">#REF!</definedName>
    <definedName name="DINERS">#REF!</definedName>
    <definedName name="End_Bal" localSheetId="5">#REF!</definedName>
    <definedName name="End_Bal">#REF!</definedName>
    <definedName name="Extra_Pay" localSheetId="5">#REF!</definedName>
    <definedName name="Extra_Pay">#REF!</definedName>
    <definedName name="FECHA" localSheetId="5">#REF!</definedName>
    <definedName name="FECHA">#REF!</definedName>
    <definedName name="Full_Print" localSheetId="5">#REF!</definedName>
    <definedName name="Full_Print">#REF!</definedName>
    <definedName name="Header_Row">ROW(#REF!)</definedName>
    <definedName name="Int" localSheetId="5">#REF!</definedName>
    <definedName name="Int">#REF!</definedName>
    <definedName name="Interest_Rate" localSheetId="5">#REF!</definedName>
    <definedName name="Interest_Rate">#REF!</definedName>
    <definedName name="ITEM" localSheetId="5">#REF!</definedName>
    <definedName name="ITEM">#REF!</definedName>
    <definedName name="Last_Row" localSheetId="5">IF([3]COOADAMS!Values_Entered,Header_Row+[3]COOADAMS!Number_of_Payments,Header_Row)</definedName>
    <definedName name="Last_Row" localSheetId="4">IF([3]COOADAMS!Values_Entered,Header_Row+[3]COOADAMS!Number_of_Payments,Header_Row)</definedName>
    <definedName name="Last_Row" localSheetId="2">IF([3]COOADAMS!Values_Entered,Header_Row+[3]COOADAMS!Number_of_Payments,Header_Row)</definedName>
    <definedName name="Last_Row">IF([3]COOADAMS!Values_Entered,Header_Row+[3]COOADAMS!Number_of_Payments,Header_Row)</definedName>
    <definedName name="Loan_Amount" localSheetId="5">#REF!</definedName>
    <definedName name="Loan_Amount">#REF!</definedName>
    <definedName name="Loan_Start" localSheetId="5">#REF!</definedName>
    <definedName name="Loan_Start">#REF!</definedName>
    <definedName name="Loan_Years" localSheetId="5">#REF!</definedName>
    <definedName name="Loan_Years">#REF!</definedName>
    <definedName name="MONITOR" localSheetId="5">#REF!</definedName>
    <definedName name="MONITOR">#REF!</definedName>
    <definedName name="MONITOR_AVVILLAS" localSheetId="5">#REF!</definedName>
    <definedName name="MONITOR_AVVILLAS">#REF!</definedName>
    <definedName name="Net_Income" localSheetId="5">#REF!</definedName>
    <definedName name="Net_Income">#REF!</definedName>
    <definedName name="NetIncomeGrowth" localSheetId="5">#REF!</definedName>
    <definedName name="NetIncomeGrowth">#REF!</definedName>
    <definedName name="nits" localSheetId="5">#REF!</definedName>
    <definedName name="nits">#REF!</definedName>
    <definedName name="NombreRango1" localSheetId="5">#REF!</definedName>
    <definedName name="NombreRango1">#REF!</definedName>
    <definedName name="Num_Pmt_Per_Year" localSheetId="5">#REF!</definedName>
    <definedName name="Num_Pmt_Per_Year">#REF!</definedName>
    <definedName name="Number_of_Payments" localSheetId="5">MATCH(0.01,'Plan de Continuidad'!End_Bal,-1)+1</definedName>
    <definedName name="Number_of_Payments" localSheetId="4">MATCH(0.01,End_Bal,-1)+1</definedName>
    <definedName name="Number_of_Payments" localSheetId="2">MATCH(0.01,End_Bal,-1)+1</definedName>
    <definedName name="Number_of_Payments">MATCH(0.01,End_Bal,-1)+1</definedName>
    <definedName name="Other_Growth" localSheetId="5">#REF!</definedName>
    <definedName name="Other_Growth">#REF!</definedName>
    <definedName name="Pay_Date" localSheetId="5">#REF!</definedName>
    <definedName name="Pay_Date">#REF!</definedName>
    <definedName name="Pay_Num" localSheetId="5">#REF!</definedName>
    <definedName name="Pay_Num">#REF!</definedName>
    <definedName name="Payment_Date" localSheetId="5">DATE(YEAR('Plan de Continuidad'!Loan_Start),MONTH('Plan de Continuidad'!Loan_Start)+Payment_Number,DAY('Plan de Continuidad'!Loan_Start))</definedName>
    <definedName name="Payment_Date" localSheetId="4">DATE(YEAR(Loan_Start),MONTH(Loan_Start)+Payment_Number,DAY(Loan_Start))</definedName>
    <definedName name="Payment_Date" localSheetId="2">DATE(YEAR(Loan_Start),MONTH(Loan_Start)+Payment_Number,DAY(Loan_Start))</definedName>
    <definedName name="Payment_Date">DATE(YEAR(Loan_Start),MONTH(Loan_Start)+Payment_Number,DAY(Loan_Start))</definedName>
    <definedName name="Princ" localSheetId="5">#REF!</definedName>
    <definedName name="Princ" localSheetId="4">#REF!</definedName>
    <definedName name="Princ">#REF!</definedName>
    <definedName name="Print_Area_Reset" localSheetId="5">OFFSET('Plan de Continuidad'!Full_Print,0,0,'Plan de Continuidad'!Last_Row)</definedName>
    <definedName name="Print_Area_Reset" localSheetId="4">OFFSET(Full_Print,0,0,'Registro Eventos'!Last_Row)</definedName>
    <definedName name="Print_Area_Reset" localSheetId="2">OFFSET(Full_Print,0,0,'riesgo inherente-Anexo '!Last_Row)</definedName>
    <definedName name="Print_Area_Reset">OFFSET(Full_Print,0,0,Last_Row)</definedName>
    <definedName name="Rand1" localSheetId="5">#REF!</definedName>
    <definedName name="Rand1">#REF!</definedName>
    <definedName name="Rand2" localSheetId="5">#REF!</definedName>
    <definedName name="Rand2">#REF!</definedName>
    <definedName name="RangoBeneficiosNetos">[4]DatosResumen!$B$9:$B$19,[4]DatosResumen!$D$9:$D$19</definedName>
    <definedName name="Retail_Growth" localSheetId="5">#REF!</definedName>
    <definedName name="Retail_Growth">#REF!</definedName>
    <definedName name="Revenue" localSheetId="5">#REF!</definedName>
    <definedName name="Revenue">#REF!</definedName>
    <definedName name="RevenueGrowth" localSheetId="5">#REF!</definedName>
    <definedName name="RevenueGrowth">#REF!</definedName>
    <definedName name="Sched_Pay" localSheetId="5">#REF!</definedName>
    <definedName name="Sched_Pay">#REF!</definedName>
    <definedName name="Scheduled_Extra_Payments" localSheetId="5">#REF!</definedName>
    <definedName name="Scheduled_Extra_Payments">#REF!</definedName>
    <definedName name="Scheduled_Interest_Rate" localSheetId="5">#REF!</definedName>
    <definedName name="Scheduled_Interest_Rate">#REF!</definedName>
    <definedName name="Scheduled_Monthly_Payment" localSheetId="5">#REF!</definedName>
    <definedName name="Scheduled_Monthly_Payment">#REF!</definedName>
    <definedName name="sdfda" localSheetId="5">Scheduled_Payment+Extra_Payment</definedName>
    <definedName name="sdfda" localSheetId="4">Scheduled_Payment+Extra_Payment</definedName>
    <definedName name="sdfda" localSheetId="2">Scheduled_Payment+Extra_Payment</definedName>
    <definedName name="sdfda">Scheduled_Payment+Extra_Payment</definedName>
    <definedName name="seg" localSheetId="5">#REF!</definedName>
    <definedName name="seg" localSheetId="4">#REF!</definedName>
    <definedName name="seg">#REF!</definedName>
    <definedName name="TABLA" localSheetId="5">#REF!</definedName>
    <definedName name="TABLA">#REF!</definedName>
    <definedName name="tablasJG" localSheetId="5">#REF!</definedName>
    <definedName name="tablasJG">#REF!</definedName>
    <definedName name="Table1" localSheetId="5">#REF!</definedName>
    <definedName name="Table1">#REF!</definedName>
    <definedName name="tablita" localSheetId="5">#REF!</definedName>
    <definedName name="tablita">#REF!</definedName>
    <definedName name="Tax_Growth" localSheetId="5">#REF!</definedName>
    <definedName name="Tax_Growth">#REF!</definedName>
    <definedName name="_xlnm.Print_Titles" localSheetId="5">'Plan de Continuidad'!$1:$1</definedName>
    <definedName name="_xlnm.Print_Titles">#N/A</definedName>
    <definedName name="Total_Interest" localSheetId="5">#REF!</definedName>
    <definedName name="Total_Interest">#REF!</definedName>
    <definedName name="Total_Pay" localSheetId="5">#REF!</definedName>
    <definedName name="Total_Pay">#REF!</definedName>
    <definedName name="Total_Payment" localSheetId="5">Scheduled_Payment+Extra_Payment</definedName>
    <definedName name="Total_Payment" localSheetId="4">Scheduled_Payment+Extra_Payment</definedName>
    <definedName name="Total_Payment" localSheetId="2">Scheduled_Payment+Extra_Payment</definedName>
    <definedName name="Total_Payment">Scheduled_Payment+Extra_Payment</definedName>
    <definedName name="Values_Entered" localSheetId="5">IF('Plan de Continuidad'!Loan_Amount*'Plan de Continuidad'!Interest_Rate*'Plan de Continuidad'!Loan_Years*'Plan de Continuidad'!Loan_Start&gt;0,1,0)</definedName>
    <definedName name="Values_Entered" localSheetId="4">IF(Loan_Amount*Interest_Rate*Loan_Years*Loan_Start&gt;0,1,0)</definedName>
    <definedName name="Values_Entered" localSheetId="2">IF(Loan_Amount*Interest_Rate*Loan_Years*Loan_Start&gt;0,1,0)</definedName>
    <definedName name="Values_Entered">IF(Loan_Amount*Interest_Rate*Loan_Years*Loan_Start&gt;0,1,0)</definedName>
    <definedName name="verificar" localSheetId="5">IF([3]COOADAMS!Values_Entered,Header_Row+[3]COOADAMS!Number_of_Payments,Header_Row)</definedName>
    <definedName name="verificar" localSheetId="4">IF([3]COOADAMS!Values_Entered,Header_Row+[3]COOADAMS!Number_of_Payments,Header_Row)</definedName>
    <definedName name="verificar" localSheetId="2">IF([3]COOADAMS!Values_Entered,Header_Row+[3]COOADAMS!Number_of_Payments,Header_Row)</definedName>
    <definedName name="verificar">IF([3]COOADAMS!Values_Entered,Header_Row+[3]COOADAMS!Number_of_Payments,Header_Row)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 i="6" l="1"/>
  <c r="C5" i="6"/>
  <c r="C6" i="6"/>
  <c r="C7" i="6"/>
  <c r="C8" i="6"/>
  <c r="C9" i="6"/>
  <c r="C10" i="6"/>
  <c r="C11" i="6"/>
  <c r="C12" i="6"/>
  <c r="C13" i="6"/>
  <c r="C14" i="6"/>
  <c r="C15" i="6"/>
  <c r="C16" i="6"/>
  <c r="C17" i="6"/>
  <c r="C18" i="6"/>
  <c r="C19" i="6"/>
  <c r="C20" i="6"/>
  <c r="C21" i="6"/>
  <c r="C22" i="6"/>
  <c r="C23" i="6"/>
  <c r="C24" i="6"/>
  <c r="C25" i="6"/>
  <c r="C26" i="6"/>
  <c r="C27" i="6"/>
  <c r="C28" i="6"/>
  <c r="O85" i="5" l="1"/>
  <c r="O83" i="5"/>
  <c r="O81" i="5"/>
  <c r="O79" i="5"/>
  <c r="O77" i="5"/>
  <c r="O75" i="5"/>
  <c r="O73" i="5"/>
  <c r="O71" i="5"/>
  <c r="O69" i="5"/>
  <c r="O67" i="5"/>
  <c r="O65" i="5"/>
  <c r="O63" i="5"/>
  <c r="O61" i="5"/>
  <c r="O59" i="5"/>
  <c r="O57" i="5"/>
  <c r="O55" i="5"/>
  <c r="O53" i="5"/>
  <c r="O51" i="5"/>
  <c r="O49" i="5"/>
  <c r="O47" i="5"/>
  <c r="O45" i="5"/>
  <c r="O43" i="5"/>
  <c r="O41" i="5"/>
  <c r="O39" i="5"/>
  <c r="O37" i="5"/>
  <c r="O35" i="5"/>
  <c r="O33" i="5"/>
  <c r="O31" i="5"/>
  <c r="O29" i="5"/>
  <c r="O27" i="5"/>
  <c r="O25" i="5"/>
  <c r="O23" i="5"/>
  <c r="O21" i="5"/>
  <c r="O19" i="5"/>
  <c r="O13" i="5"/>
  <c r="O7" i="5"/>
  <c r="O3" i="5"/>
  <c r="O103" i="5"/>
  <c r="O101" i="5"/>
  <c r="O99" i="5"/>
  <c r="O97" i="5"/>
  <c r="O95" i="5"/>
  <c r="O93" i="5"/>
  <c r="O91" i="5"/>
  <c r="O89" i="5"/>
  <c r="O87" i="5"/>
  <c r="O16" i="5"/>
  <c r="O14" i="5"/>
  <c r="O12" i="5"/>
  <c r="O10" i="5"/>
  <c r="O8" i="5"/>
  <c r="O6" i="5"/>
  <c r="O4" i="5"/>
  <c r="O17" i="5"/>
  <c r="O11" i="5"/>
  <c r="O5" i="5"/>
  <c r="O84" i="5"/>
  <c r="O82" i="5"/>
  <c r="O80" i="5"/>
  <c r="O78" i="5"/>
  <c r="O76" i="5"/>
  <c r="O74" i="5"/>
  <c r="O72" i="5"/>
  <c r="O70" i="5"/>
  <c r="O68" i="5"/>
  <c r="O66" i="5"/>
  <c r="O64" i="5"/>
  <c r="O62" i="5"/>
  <c r="O60" i="5"/>
  <c r="O58" i="5"/>
  <c r="O56" i="5"/>
  <c r="O54" i="5"/>
  <c r="O52" i="5"/>
  <c r="O50" i="5"/>
  <c r="O48" i="5"/>
  <c r="O46" i="5"/>
  <c r="O44" i="5"/>
  <c r="O42" i="5"/>
  <c r="O40" i="5"/>
  <c r="O38" i="5"/>
  <c r="O36" i="5"/>
  <c r="O34" i="5"/>
  <c r="O32" i="5"/>
  <c r="O30" i="5"/>
  <c r="O28" i="5"/>
  <c r="O26" i="5"/>
  <c r="O24" i="5"/>
  <c r="O22" i="5"/>
  <c r="O20" i="5"/>
  <c r="O102" i="5"/>
  <c r="O100" i="5"/>
  <c r="O98" i="5"/>
  <c r="O96" i="5"/>
  <c r="O94" i="5"/>
  <c r="O92" i="5"/>
  <c r="O90" i="5"/>
  <c r="O88" i="5"/>
  <c r="O86" i="5"/>
  <c r="O15" i="5"/>
  <c r="O9" i="5"/>
  <c r="G86" i="5"/>
  <c r="G102" i="5"/>
  <c r="G100" i="5"/>
  <c r="G98" i="5"/>
  <c r="G96" i="5"/>
  <c r="G94" i="5"/>
  <c r="G92" i="5"/>
  <c r="G90" i="5"/>
  <c r="G88" i="5"/>
  <c r="G17" i="5"/>
  <c r="G15" i="5"/>
  <c r="G13" i="5"/>
  <c r="G11" i="5"/>
  <c r="G9" i="5"/>
  <c r="G7" i="5"/>
  <c r="G5" i="5"/>
  <c r="G3" i="5"/>
  <c r="G50" i="5"/>
  <c r="G44" i="5"/>
  <c r="G38" i="5"/>
  <c r="G32" i="5"/>
  <c r="G26" i="5"/>
  <c r="G20" i="5"/>
  <c r="G85" i="5"/>
  <c r="G83" i="5"/>
  <c r="G81" i="5"/>
  <c r="G79" i="5"/>
  <c r="G77" i="5"/>
  <c r="G75" i="5"/>
  <c r="G73" i="5"/>
  <c r="G71" i="5"/>
  <c r="G69" i="5"/>
  <c r="G67" i="5"/>
  <c r="G65" i="5"/>
  <c r="G63" i="5"/>
  <c r="G61" i="5"/>
  <c r="G59" i="5"/>
  <c r="G57" i="5"/>
  <c r="G55" i="5"/>
  <c r="G53" i="5"/>
  <c r="G51" i="5"/>
  <c r="G49" i="5"/>
  <c r="G47" i="5"/>
  <c r="G45" i="5"/>
  <c r="G43" i="5"/>
  <c r="G41" i="5"/>
  <c r="G39" i="5"/>
  <c r="G37" i="5"/>
  <c r="G35" i="5"/>
  <c r="G33" i="5"/>
  <c r="G31" i="5"/>
  <c r="G29" i="5"/>
  <c r="G27" i="5"/>
  <c r="G25" i="5"/>
  <c r="G23" i="5"/>
  <c r="G21" i="5"/>
  <c r="G19" i="5"/>
  <c r="G62" i="5"/>
  <c r="G58" i="5"/>
  <c r="G52" i="5"/>
  <c r="G46" i="5"/>
  <c r="G40" i="5"/>
  <c r="G36" i="5"/>
  <c r="G30" i="5"/>
  <c r="G24" i="5"/>
  <c r="G103" i="5"/>
  <c r="G101" i="5"/>
  <c r="G99" i="5"/>
  <c r="G97" i="5"/>
  <c r="G95" i="5"/>
  <c r="G93" i="5"/>
  <c r="G91" i="5"/>
  <c r="G89" i="5"/>
  <c r="G87" i="5"/>
  <c r="G18" i="5"/>
  <c r="G16" i="5"/>
  <c r="G14" i="5"/>
  <c r="G12" i="5"/>
  <c r="G10" i="5"/>
  <c r="G8" i="5"/>
  <c r="G6" i="5"/>
  <c r="G4" i="5"/>
  <c r="G84" i="5"/>
  <c r="G82" i="5"/>
  <c r="G80" i="5"/>
  <c r="G78" i="5"/>
  <c r="G76" i="5"/>
  <c r="G74" i="5"/>
  <c r="G72" i="5"/>
  <c r="G70" i="5"/>
  <c r="G68" i="5"/>
  <c r="G66" i="5"/>
  <c r="G64" i="5"/>
  <c r="G60" i="5"/>
  <c r="G56" i="5"/>
  <c r="G54" i="5"/>
  <c r="G48" i="5"/>
  <c r="G42" i="5"/>
  <c r="G34" i="5"/>
  <c r="G28" i="5"/>
  <c r="G22"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 de Windows</author>
    <author>Diego</author>
  </authors>
  <commentList>
    <comment ref="A1" authorId="0" shapeId="0" xr:uid="{00000000-0006-0000-0400-000001000000}">
      <text>
        <r>
          <rPr>
            <b/>
            <sz val="9"/>
            <color indexed="81"/>
            <rFont val="Tahoma"/>
            <family val="2"/>
          </rPr>
          <t>Usuario de Windows:</t>
        </r>
        <r>
          <rPr>
            <sz val="9"/>
            <color indexed="81"/>
            <rFont val="Tahoma"/>
            <family val="2"/>
          </rPr>
          <t xml:space="preserve">
Código interno que relacione el evento en forma secuencial.</t>
        </r>
      </text>
    </comment>
    <comment ref="A2" authorId="0" shapeId="0" xr:uid="{00000000-0006-0000-0400-000002000000}">
      <text>
        <r>
          <rPr>
            <b/>
            <sz val="9"/>
            <color indexed="81"/>
            <rFont val="Tahoma"/>
            <family val="2"/>
          </rPr>
          <t>Usuario de Windows:</t>
        </r>
        <r>
          <rPr>
            <sz val="9"/>
            <color indexed="81"/>
            <rFont val="Tahoma"/>
            <family val="2"/>
          </rPr>
          <t xml:space="preserve">
Día, mes, año, hora. </t>
        </r>
      </text>
    </comment>
    <comment ref="A3" authorId="0" shapeId="0" xr:uid="{00000000-0006-0000-0400-000003000000}">
      <text>
        <r>
          <rPr>
            <b/>
            <sz val="9"/>
            <color indexed="81"/>
            <rFont val="Tahoma"/>
            <family val="2"/>
          </rPr>
          <t>Usuario de Windows:</t>
        </r>
        <r>
          <rPr>
            <sz val="9"/>
            <color indexed="81"/>
            <rFont val="Tahoma"/>
            <family val="2"/>
          </rPr>
          <t xml:space="preserve">
 Día, mes, año, hora. </t>
        </r>
      </text>
    </comment>
    <comment ref="A4" authorId="0" shapeId="0" xr:uid="{00000000-0006-0000-0400-000004000000}">
      <text>
        <r>
          <rPr>
            <b/>
            <sz val="9"/>
            <color indexed="81"/>
            <rFont val="Tahoma"/>
            <family val="2"/>
          </rPr>
          <t>Usuario de Windows:</t>
        </r>
        <r>
          <rPr>
            <sz val="9"/>
            <color indexed="81"/>
            <rFont val="Tahoma"/>
            <family val="2"/>
          </rPr>
          <t xml:space="preserve">
Fecha en que se descubre el evento. (Día, mes, año, hora. )</t>
        </r>
      </text>
    </comment>
    <comment ref="A5" authorId="0" shapeId="0" xr:uid="{00000000-0006-0000-0400-000005000000}">
      <text>
        <r>
          <rPr>
            <b/>
            <sz val="9"/>
            <color indexed="81"/>
            <rFont val="Tahoma"/>
            <family val="2"/>
          </rPr>
          <t>Usuario de Windows:</t>
        </r>
        <r>
          <rPr>
            <sz val="9"/>
            <color indexed="81"/>
            <rFont val="Tahoma"/>
            <family val="2"/>
          </rPr>
          <t xml:space="preserve">
Fecha en que se registra contablemente la pérdida por el evento. (Día, mes, año, hora.)</t>
        </r>
      </text>
    </comment>
    <comment ref="A6" authorId="0" shapeId="0" xr:uid="{00000000-0006-0000-0400-000006000000}">
      <text>
        <r>
          <rPr>
            <b/>
            <sz val="9"/>
            <color indexed="81"/>
            <rFont val="Tahoma"/>
            <family val="2"/>
          </rPr>
          <t>Usuario de Windows:</t>
        </r>
        <r>
          <rPr>
            <sz val="9"/>
            <color indexed="81"/>
            <rFont val="Tahoma"/>
            <family val="2"/>
          </rPr>
          <t xml:space="preserve">
Moneda extranjera en la que se materializa el evento.</t>
        </r>
      </text>
    </comment>
    <comment ref="A7" authorId="0" shapeId="0" xr:uid="{00000000-0006-0000-0400-000007000000}">
      <text>
        <r>
          <rPr>
            <b/>
            <sz val="9"/>
            <color indexed="81"/>
            <rFont val="Tahoma"/>
            <family val="2"/>
          </rPr>
          <t>Usuario de Windows:</t>
        </r>
        <r>
          <rPr>
            <sz val="9"/>
            <color indexed="81"/>
            <rFont val="Tahoma"/>
            <family val="2"/>
          </rPr>
          <t xml:space="preserve">
El monto de dinero (moneda legal) a que asciende la pérdida, definida de acuerdo con el numeral 2.4. de la presente Circular.</t>
        </r>
      </text>
    </comment>
    <comment ref="A10" authorId="1" shapeId="0" xr:uid="{00000000-0006-0000-0400-000008000000}">
      <text>
        <r>
          <rPr>
            <sz val="9"/>
            <color indexed="81"/>
            <rFont val="Tahoma"/>
            <family val="2"/>
          </rPr>
          <t>Fraude Interno
Fraude Externo
Relaciones Laborales
Clientes
Daños Activos físicos
Fallas Tecnologicas
Ejecución y administración de procesos</t>
        </r>
      </text>
    </comment>
    <comment ref="A14" authorId="1" shapeId="0" xr:uid="{00000000-0006-0000-0400-000009000000}">
      <text>
        <r>
          <rPr>
            <sz val="9"/>
            <color indexed="81"/>
            <rFont val="Tahoma"/>
            <family val="2"/>
          </rPr>
          <t xml:space="preserve">a) Generan pérdidas y afectan el estado de resultados de la entidad.
b) Generan pérdidas y no afectan el estado de resultados de la entidad.
c) No generan pérdidas y por lo tanto no afectan el estado de resultados de la entidad.
</t>
        </r>
      </text>
    </comment>
  </commentList>
</comments>
</file>

<file path=xl/sharedStrings.xml><?xml version="1.0" encoding="utf-8"?>
<sst xmlns="http://schemas.openxmlformats.org/spreadsheetml/2006/main" count="1579" uniqueCount="581">
  <si>
    <t>Factores de Riesgo</t>
  </si>
  <si>
    <t>Recurso Humano</t>
  </si>
  <si>
    <t>Procesos</t>
  </si>
  <si>
    <t>Tecnología</t>
  </si>
  <si>
    <t>Infraestructura</t>
  </si>
  <si>
    <t>Externos</t>
  </si>
  <si>
    <t>Cod</t>
  </si>
  <si>
    <t>RH</t>
  </si>
  <si>
    <t>P</t>
  </si>
  <si>
    <t>T</t>
  </si>
  <si>
    <t>I</t>
  </si>
  <si>
    <t>E</t>
  </si>
  <si>
    <t>Fraude Interno</t>
  </si>
  <si>
    <t>Fraude Externo</t>
  </si>
  <si>
    <t>Relaciones Laborales</t>
  </si>
  <si>
    <t>Clientes</t>
  </si>
  <si>
    <t>Daños a Activos Físicos</t>
  </si>
  <si>
    <t>Fallas Tecnologicas</t>
  </si>
  <si>
    <t>Ejecución y Administración de Procesos</t>
  </si>
  <si>
    <t>FI</t>
  </si>
  <si>
    <t>FE</t>
  </si>
  <si>
    <t>RL</t>
  </si>
  <si>
    <t>C</t>
  </si>
  <si>
    <t>DAF</t>
  </si>
  <si>
    <t>FT</t>
  </si>
  <si>
    <t>EAP</t>
  </si>
  <si>
    <t>1. Accidentes Laborales</t>
  </si>
  <si>
    <t>2. Incapacidad por Enfermedades Generales</t>
  </si>
  <si>
    <t>3. Enfermedades Laborales</t>
  </si>
  <si>
    <t>5. Desactualización</t>
  </si>
  <si>
    <t>6. Mal clima laboral</t>
  </si>
  <si>
    <t>9.  Disminución de la Productividad</t>
  </si>
  <si>
    <t>1. No se ejecutan las politicas contenidas en los reglamentos</t>
  </si>
  <si>
    <t>2. Conflicto de intereses en la prestacion de servicios o contratación</t>
  </si>
  <si>
    <t>3. Errores en la contabilización o registro de las operaciones</t>
  </si>
  <si>
    <t>4. Fallas en el diligenciamiento de la documentación o titulos valores</t>
  </si>
  <si>
    <t>5. Desconocimiento de los empleados respecto a sus funciones, roles y responsabilidades</t>
  </si>
  <si>
    <t>6. Falta de documentación de los procesos</t>
  </si>
  <si>
    <t>Tecnologia</t>
  </si>
  <si>
    <t>1. Interrupción de la Operación por caídas del sistema</t>
  </si>
  <si>
    <t>3. Sustracción dolosa o maliciosa de información</t>
  </si>
  <si>
    <t>4. Pérdida de información por contaminación con Virus</t>
  </si>
  <si>
    <t>5. Obsolescencia Tecnológica</t>
  </si>
  <si>
    <t>6. Robo de Equipos</t>
  </si>
  <si>
    <t>7. Destrucción de Equipos por fenomenos físicos</t>
  </si>
  <si>
    <t xml:space="preserve">8. Fallas en los equipos o daños </t>
  </si>
  <si>
    <t>9. Fallas en los sistemas de copias de respaldo</t>
  </si>
  <si>
    <t>11. Subutilización de la capacidad instalada del software</t>
  </si>
  <si>
    <t>2. Ataques informáticos externos (secuestro información)</t>
  </si>
  <si>
    <t>12. Manipulación de datos del aplicativo</t>
  </si>
  <si>
    <t xml:space="preserve">10. Mal uso de los equipos </t>
  </si>
  <si>
    <t>13. Acceso a páginas NO autorizadas</t>
  </si>
  <si>
    <t>14. Instalacion de programas no licenciados</t>
  </si>
  <si>
    <t>15. Desactualización antivirus</t>
  </si>
  <si>
    <t>EXTERNOS</t>
  </si>
  <si>
    <t>10. Demandas laborales</t>
  </si>
  <si>
    <t>1. Pérdida de funcionalidad de las oficinas</t>
  </si>
  <si>
    <t>11. Pérdida de imagen pública por difusión de información falsa, engañosa, incompleta o malintencionada</t>
  </si>
  <si>
    <t>12. Errores o fraudes en el proceso de elección de delegados</t>
  </si>
  <si>
    <t>4. Aglomeraciones excesivas de personas</t>
  </si>
  <si>
    <t>3. Dificultades de acceso a personas con movilidad reducida</t>
  </si>
  <si>
    <t>2. Riesgos laborales por condiciones físicas (iluminación, postura, temperatura)</t>
  </si>
  <si>
    <t>15. Demanda por afectación vida - salud de grupo de asociados en evento de la entidad</t>
  </si>
  <si>
    <t>10. Mal funcionamiento de comités de riesgo</t>
  </si>
  <si>
    <t>4. Selección de personal inadecuado</t>
  </si>
  <si>
    <t>17. Cobro inoportuno de la Cartera</t>
  </si>
  <si>
    <t>18. Retiro de asociados por mala atención o falta de información</t>
  </si>
  <si>
    <t>19. Cobros indebidos, inexactos</t>
  </si>
  <si>
    <t>23. Pagos en exceso a proveedores</t>
  </si>
  <si>
    <t>24. Giros de recursos a beneficiarios equivocados</t>
  </si>
  <si>
    <t>25. Pérdida, plagio o copia de claves para acceso al aplicativo</t>
  </si>
  <si>
    <t>21. Vinculación de asociados sin el lleno de los requisitos o que no cumplen perfil</t>
  </si>
  <si>
    <t>26.  Incumplimiento de presupuestos, proyecciones, metas y objetivos</t>
  </si>
  <si>
    <t>27. Demoras en la atención de los asociados o en la prestación del servicio</t>
  </si>
  <si>
    <t xml:space="preserve">28.  Incumplimiento de normatividad vigente interna o externa </t>
  </si>
  <si>
    <t>29. Descuadres en Caja</t>
  </si>
  <si>
    <t>6. Mal uso de las herramientas e instrumentos de trabajo</t>
  </si>
  <si>
    <t>30.  Presentación tardía, inadecuada o incompleta de información financiera al Consejo</t>
  </si>
  <si>
    <t>31. Suplantación de personas para vinculación o retiro de recursos</t>
  </si>
  <si>
    <t>32. Atención inoportuna o inatención de PQRS</t>
  </si>
  <si>
    <t>33. Aprobación de créditos sin el lleno de los requisitos</t>
  </si>
  <si>
    <t>34. Favorecimiento, conflicto de interés o privilegios en las condiciones de los servicios</t>
  </si>
  <si>
    <t>35. Entrega de auxilios sin el lleno de los requisitos</t>
  </si>
  <si>
    <t>36. Demandas por devolución inadecuada de aportes a beneficiarios de asociados fallecidos</t>
  </si>
  <si>
    <t>22. Actos indebidos en la Selección o contratación de proveedores</t>
  </si>
  <si>
    <t>16. Incumplimiento en el servicio de soporte por parte de los proveedores de tecnología</t>
  </si>
  <si>
    <t>Macroprocesos</t>
  </si>
  <si>
    <t>Crédito</t>
  </si>
  <si>
    <t>Gestion Gerencial</t>
  </si>
  <si>
    <t>Vinculación</t>
  </si>
  <si>
    <t>Ahorro</t>
  </si>
  <si>
    <t>Solidaridad</t>
  </si>
  <si>
    <t>Bienestar Social</t>
  </si>
  <si>
    <t>Talento Humano</t>
  </si>
  <si>
    <t>Contabilidad y Gestion Administrativa</t>
  </si>
  <si>
    <t>Preventivo</t>
  </si>
  <si>
    <t>Alta</t>
  </si>
  <si>
    <t>Permanente</t>
  </si>
  <si>
    <t>Media</t>
  </si>
  <si>
    <t>Bajo</t>
  </si>
  <si>
    <t>Detectivo</t>
  </si>
  <si>
    <t>Unica</t>
  </si>
  <si>
    <t>Anual</t>
  </si>
  <si>
    <t>Esporádico</t>
  </si>
  <si>
    <t>Fecha de Seguimiento</t>
  </si>
  <si>
    <t>Responsable del Seguimiento</t>
  </si>
  <si>
    <t>Prioridad (Alta, Media, Baja)</t>
  </si>
  <si>
    <t>Responsable del Diseño e implementación</t>
  </si>
  <si>
    <t>Descripcion del Control Requerido</t>
  </si>
  <si>
    <t>RIESGO RESIDUAL</t>
  </si>
  <si>
    <t>Reducción del Impacto (1, 2, 3, 4, 5) donde 1 casi no reduce el impacto y 5 lo reduce al máximo</t>
  </si>
  <si>
    <t>Reducción de la Probabilidad (1, 2, 3, 4, 5) donde 1 casi no la reduce y 5 la reduce al maximo</t>
  </si>
  <si>
    <t>Efectividad</t>
  </si>
  <si>
    <t>Tipo de Control (Detectivo / Preventivo)</t>
  </si>
  <si>
    <t>Responsable de la ejecución del Control</t>
  </si>
  <si>
    <t>Descripción del Control Existente</t>
  </si>
  <si>
    <t>RIESGO INHERENTE</t>
  </si>
  <si>
    <t xml:space="preserve">Impacto: Insignificante: 1
Menor: 2
Moderado: 3
Mayor: 4
Catastrófico: 5 </t>
  </si>
  <si>
    <t>Por qué puede suceder</t>
  </si>
  <si>
    <t>Que puede suceder</t>
  </si>
  <si>
    <t>SEGUIMIENTO</t>
  </si>
  <si>
    <t>TRATAMIENTO DEL RIESGO</t>
  </si>
  <si>
    <t xml:space="preserve"> RIESGO RESIDUAL</t>
  </si>
  <si>
    <t>EVALUACION DE LOS CONTROLES EXISTENTES</t>
  </si>
  <si>
    <t>EVALUACION DEL RIESGO INHERENTE</t>
  </si>
  <si>
    <t>IDENTIFICACION DEL RIESGO</t>
  </si>
  <si>
    <t>Crítico</t>
  </si>
  <si>
    <t>Alto</t>
  </si>
  <si>
    <t>Moderado</t>
  </si>
  <si>
    <t>Riesgo Inherente</t>
  </si>
  <si>
    <t>SCORE</t>
  </si>
  <si>
    <t>Severidad</t>
  </si>
  <si>
    <t>Proabilidad</t>
  </si>
  <si>
    <t>Categorías de Riesgos</t>
  </si>
  <si>
    <t>Recurso Humano RH</t>
  </si>
  <si>
    <t>PROBABILIDAD</t>
  </si>
  <si>
    <t>IMPACTO</t>
  </si>
  <si>
    <t>3. Potencia</t>
  </si>
  <si>
    <t>4. Probable</t>
  </si>
  <si>
    <t>5. Casi Certeza</t>
  </si>
  <si>
    <t>1. Insignificante</t>
  </si>
  <si>
    <t>2. Menor</t>
  </si>
  <si>
    <t>3. Moderado</t>
  </si>
  <si>
    <t>4. Mayor</t>
  </si>
  <si>
    <t>5. Catastrófico</t>
  </si>
  <si>
    <t>Frecuencia Control</t>
  </si>
  <si>
    <t>Periódico</t>
  </si>
  <si>
    <t>Tipo de Control</t>
  </si>
  <si>
    <t>Frecuencia de la aplicación del Control (permanente, periódica, esporádica, anual, única)</t>
  </si>
  <si>
    <t>38. Inexistencia, atraso o lleno de actas sin requisitos legales</t>
  </si>
  <si>
    <t>39. Actos de registro e inscripción o control de legalidad faltantes o inoportunos</t>
  </si>
  <si>
    <t>40. Pago extemporaneo de impuestos, contribuciones a la seguridad social, nomina, polizas</t>
  </si>
  <si>
    <t>41. Mala administración, errores, fallas o robos en el manejo de caja menor</t>
  </si>
  <si>
    <t>43. Fraude, corrupción o ineficiencia en la cobranza de cartera coactiva por el abogado</t>
  </si>
  <si>
    <t xml:space="preserve">1.1 Accidentes de tránsito por descuido del colaborador o de terceros cuando están por fuera los comerciales haciendo sus rutas, </t>
  </si>
  <si>
    <t>Efectividad (Alta, Media, Baja)</t>
  </si>
  <si>
    <t>Baja</t>
  </si>
  <si>
    <t>Estado Implementación</t>
  </si>
  <si>
    <t>Diseño</t>
  </si>
  <si>
    <t>Planeación</t>
  </si>
  <si>
    <t>Implementación</t>
  </si>
  <si>
    <t>Funcionamiento</t>
  </si>
  <si>
    <t>Estado de implementación (Planeación, Diseño, Prueba, Implementación, Funcionamiento)</t>
  </si>
  <si>
    <t>Pruebas</t>
  </si>
  <si>
    <t>Virosis</t>
  </si>
  <si>
    <t>Campaña de vacunación</t>
  </si>
  <si>
    <t>Código (FI: Fraude Interno, FE: Fraude Externo, RL: Relaciones Laborales, C: Clientes, DAF: Daños a Activos Físicos, FT: Fallas Tecnológicas, EAP:  Ejecución y Administración de Procesos)</t>
  </si>
  <si>
    <t>CASIFICACIÓN</t>
  </si>
  <si>
    <t>FACTORES DE RIESGO</t>
  </si>
  <si>
    <t xml:space="preserve"> RL: Relaciones Laborales</t>
  </si>
  <si>
    <t>C: Clientes</t>
  </si>
  <si>
    <t>FT: Fallas Tecnológicas</t>
  </si>
  <si>
    <t>FE:  Fraudes Externos</t>
  </si>
  <si>
    <t>FI: Fraude Interno</t>
  </si>
  <si>
    <t>EAP:  Ejecución y Administración de Procesos</t>
  </si>
  <si>
    <t>DAF:  Daños Activos Físicos</t>
  </si>
  <si>
    <t>Por no cumplir con el protocolo establecido para selección de personal.</t>
  </si>
  <si>
    <t>Gerencia</t>
  </si>
  <si>
    <t>Por intrigas, chismes, mala comunicación, presión laboral y estrés.</t>
  </si>
  <si>
    <t>Por falta de controles de acceso al área de Tesorería, falta de seguridad en el sitio dónde se guarden títulos valores.</t>
  </si>
  <si>
    <t>Salarios que no compensan  con el perfil de cargo y las responsabilidades, faltas de incentivos a los colaboradores y trato inadecuado, cargas laborales muy pesadas</t>
  </si>
  <si>
    <t>Probabilidad (Improbable: 1, Raro: 2, Potencial: 3, Probable: 4,      Casi Certeza: 5)</t>
  </si>
  <si>
    <t>1. Improbable</t>
  </si>
  <si>
    <t>2. Raro</t>
  </si>
  <si>
    <t>Por incumplimiento de la normatividad laboral vigente.</t>
  </si>
  <si>
    <t>11. Concentración de funciones</t>
  </si>
  <si>
    <t>12. Acoso Sexual o laboral</t>
  </si>
  <si>
    <t>Por abuso de poder por parte de directivos</t>
  </si>
  <si>
    <t xml:space="preserve">Falta de capacitación del personal y experiencia, sobrecarga laboral, </t>
  </si>
  <si>
    <t>Contabilidad</t>
  </si>
  <si>
    <t>Falta de divulgación de manuales de funciones</t>
  </si>
  <si>
    <t>Actualización, difusión de manuales de funciones y procesos</t>
  </si>
  <si>
    <t>Inexistencia de manuales de funciones y procesos y formatos</t>
  </si>
  <si>
    <t>Por no tener un procedimiento para el manejo de recibo y entrega de documentos de servicios o contables</t>
  </si>
  <si>
    <t>Secretaria de Gerencia</t>
  </si>
  <si>
    <t>Instalación de antideslizantes en el anden y pasillo principal del area de atención al público / Camilla, inmovilizador / Capacitación Primeros Auxilios con Bomberos / ARL / SGSST</t>
  </si>
  <si>
    <t>Capacitación al personal con BOMBEROS y Asesor en SGSST</t>
  </si>
  <si>
    <t>1.3 Manejo de herramientas cortopunzantes (legajadores y ganchos, papel, bisturí)</t>
  </si>
  <si>
    <t>1.2 Caídas por pisos húmedos y zapatos inadecuados, escalera</t>
  </si>
  <si>
    <t>No existen, los trabajadores no realizan operaciones que revistan gran peligrosidad en esta materia</t>
  </si>
  <si>
    <t>Ninguno</t>
  </si>
  <si>
    <t>Afiliación al sistema general de salud en Colombia</t>
  </si>
  <si>
    <t>Estrés, mala postura, iluminación inadecuada, movimientos repetitivos, tunel carpiano</t>
  </si>
  <si>
    <t>Pausas activas, capacitación en Seguridad y Salud en el Trabajo, examen de salud ocupacional</t>
  </si>
  <si>
    <t>Se tiene procedimiento establecido para la contratación de personal / Prueba psicológica con empresa externa / Entrevista y Prueba técnica realizada por la administración / Verificación de referencias</t>
  </si>
  <si>
    <t>Olvido del funcionario encargado de mantenerse actualizado en el area de conocimiento que le aplica a su puesto de trabajo</t>
  </si>
  <si>
    <t>Capacitación anual en SARLAFT / Asistencia a Diplomados y seminarios de coyuntura del personal CLAVE: Contador, Gerente, Riesgos / capacitaciones para mejorar competencias del personal en temas relacionados con motivación, servicio al cliente etc. / Profesionalización de Directivos y Empleados</t>
  </si>
  <si>
    <t>No se requiere</t>
  </si>
  <si>
    <t>No existe</t>
  </si>
  <si>
    <t>Taller individual diagnostico y plan de crecimiento personal</t>
  </si>
  <si>
    <r>
      <t xml:space="preserve">7. Robo o Fraude interno </t>
    </r>
    <r>
      <rPr>
        <sz val="8"/>
        <color theme="1"/>
        <rFont val="Arial Narrow"/>
        <family val="2"/>
      </rPr>
      <t>(sustracción de chequeras, robo de dinero, titulos valores, alteración de registros)</t>
    </r>
  </si>
  <si>
    <t>Manejo de caja fuerte con camara y clave a cargo del Tesorero, camara de video en el área de Tesorería / Sistema de Alarmas para ingreso y salida de personal / Arqueo diario de Tesorero y Arqueo mensual sorpresivo al Tesorero / Inversiones en titulos desmaterializados y FIC</t>
  </si>
  <si>
    <t>Asistente de Gerencia</t>
  </si>
  <si>
    <t>8. Fuga de Conocimiento o capital humano clave con experiencia y formación</t>
  </si>
  <si>
    <t>Manuales de funciones y procedimientos</t>
  </si>
  <si>
    <t>Gerencia y Bienestar Social</t>
  </si>
  <si>
    <t>Actualización de manuales de funciones y procedimientos</t>
  </si>
  <si>
    <t>Mal clima laboral, mala remuneración, sobrecarga laboral</t>
  </si>
  <si>
    <t>Salarios fijos y capacitaciones motivacionales</t>
  </si>
  <si>
    <t>Baja rotación de personal / los retiros han sido renuncias voluntarias</t>
  </si>
  <si>
    <t>Asesoramiento legal en caso de terminación con justa causa / "Conciliación" laboral ante ministerio de trabajo por terminación potencialmente litigiosa</t>
  </si>
  <si>
    <t>Independizar el Area de Gestión de Riesgos de las labores operativas</t>
  </si>
  <si>
    <t>Gerencia y Consejo</t>
  </si>
  <si>
    <t>Contar con un canal de comunicación eficaz que le permita a todo el personal tener la posibilidad y la confianza para denunciar cualquier abuso o acoso / Capacitación anual sobre acoso laboral y sexual</t>
  </si>
  <si>
    <t>El personal no está capacitado totalmente en el conocimiento de manuales y políticas internas, las personas encargadas de dar la capacitación no tienen experienca o tienen muy poco conocimientos de los cargos y funciones de los mismos, inexperiencia, conflictos de interés o favorecimiento de terceros</t>
  </si>
  <si>
    <t>Consejo, Gerencia, Riesgos</t>
  </si>
  <si>
    <t>Selección de personal con experiencia, revisión de manuales de funciones y procesos, revisión de las operaciones y conciliaciones, estados financieros por parte de Contabilidad y la Revisoría Fiscal / Automatización de procesos críticos de causación y registro contable que reducen los errores</t>
  </si>
  <si>
    <t xml:space="preserve">Capacitación Formal en diligenciamiento de títulos valores </t>
  </si>
  <si>
    <t>Falta de capacitación del personal y experiencia, sobrecarga laboral, / Títulos valores sin el lleno de los requisitos legales en su contenido</t>
  </si>
  <si>
    <t>Selección de personal con experiencia, revisión de manuales de funciones y procesos, revisión de las operaciones por parte de Contabilidad y la Revisoría Fiscal / Revisión de documentación y actualización de formatos y pagarés por Abogados Especializados</t>
  </si>
  <si>
    <t>Capacitación, actualización y reentrenamiento</t>
  </si>
  <si>
    <t>Empleados con buen nivel de formación y experiencia, baja rotación, Actualización, difusión de manuales de funciones y procesos / Promociones de cargos vacantes con personal de la entidad que cumple el perfil para ser ascendido / Se cuenta con Supernumerario para reemplazos en vacaciones</t>
  </si>
  <si>
    <t>Actualización de manuales de funciones y procedimientos de acuerdo a los ajustes que requiere el nuevo software</t>
  </si>
  <si>
    <t>Se manejan consecutivos para cada tipo de formatos y un control de los mismos por cada responsable de los procesos / Pagarés de la Cartera en la Bóveda</t>
  </si>
  <si>
    <t>Digitalización de documentación contable con SOFTWARE especializado / Pagaré Desmaterializado DECEVAL</t>
  </si>
  <si>
    <t>7. Pérdida o destrucción accidental de documentación de servicios o contable, o expedientes de asociados o pagarés</t>
  </si>
  <si>
    <t>Por falta de capacitación y desconocimiento de la norma o no cumplimiento del perfil por sus integrantes</t>
  </si>
  <si>
    <t>Implementación de sistema integral de administración de riesgos (SIAR) / Comités integrados por Empleado de Riesgos con capacitación y experiencia + Directivos y Asociados</t>
  </si>
  <si>
    <t>Capacitación a integrantes de Comités / Evaluacion implementación software especializado en riesgos para el sector solidario</t>
  </si>
  <si>
    <t>Implementación de SARLAFT para conocimiento del cliente especialmente PEP´s y personas jurídicas proveedores, asociados o pagadurías / Los principios cooperativos implican igualdad, no discriminación y Universalidad, por lo que al interior de la entidad no se puede adelantar actividades proselitistas / Difusión de actividades o proyectos realizados a través de Canal Comunitario</t>
  </si>
  <si>
    <t>Debido a alteración manual de los resultados de votación física y al desconocimiento de las reglas de elección de los delegados o por ataques informaticos</t>
  </si>
  <si>
    <t>Falta de capacitación / Perfil no acorde con la responsabilidad y funciones del cargo / Conflictos de interés para beneficiarse en los servicios o en la contratación</t>
  </si>
  <si>
    <t>Consejo, Asamblea, Revisor</t>
  </si>
  <si>
    <t>14. Falta de pertenencia e identificación con el modelo Cooperativo de los asociados, empleados, directivos</t>
  </si>
  <si>
    <t>Capacitaciones de inducción al Cooperativismo al que son convocados nuevos asociados</t>
  </si>
  <si>
    <t>Curso virtual de Cooperativismo - Desarrollo Propio</t>
  </si>
  <si>
    <t>Falta de educación Cooperativa</t>
  </si>
  <si>
    <t>Accidente o evento catastrofico que afecta grupo de personas participantes de actividad programada por la entidad</t>
  </si>
  <si>
    <t xml:space="preserve">Poliza de responsabilidad civil cuando se desarrollan evento masivos: Paseos, Celebraciones / Plan de contingencia para presentar en la Alcaldía / Organismos de Socorro disponibles en el evento </t>
  </si>
  <si>
    <t>El sistema no genera reportes para cobranza o la información permanece desactualizada / No existe un área especializada en Cobranza</t>
  </si>
  <si>
    <t>Gerencia y Secretaria de Gerencia</t>
  </si>
  <si>
    <t>El personal de atención directa a los asociados no está capacitado para prestar un buen servicio o desconoce la información sobre la entidad y sus servicios</t>
  </si>
  <si>
    <t>Asesores, Gerencia</t>
  </si>
  <si>
    <t>El sistema efectúa mál los cálculos de intereses y demás valores a cargo del asociado o se cobran tasas que exceden la usura</t>
  </si>
  <si>
    <t>La tasas se parametrizan en el sistema y las liquidaciones son automáticas / El sistema se parametriza con la tasa máxima legal permitida para que no cobre por encima de ella / Solamente Gerencia y asistencia de gerencia tienen acceso al modulo administrativo del aplicativo.</t>
  </si>
  <si>
    <t>Gerencia y Asistente de Gerencia</t>
  </si>
  <si>
    <t>Los directivos buscan favorecerse a sí mismos en la definición de las políticas y condiciones de servicios o en la contratación de proveedores y empleados</t>
  </si>
  <si>
    <t>Con el ánimo de cumplir metas se vinculan asociados que no tienen ingresos o cuya fuente no es clara</t>
  </si>
  <si>
    <t>Gerencia, Asesores y Consejo</t>
  </si>
  <si>
    <t>Las personas encargadas de la negociacion pueden pedir sobornos para preferir un proveedor</t>
  </si>
  <si>
    <t>Varias cotizaciones cuando se trata de contrataciones o compras representativas / Políticas de SARLAFT en materia de selección de proveedores / Se verifican referencias de proveedores</t>
  </si>
  <si>
    <t>Errores en el monto de la transferencia a efectuar</t>
  </si>
  <si>
    <t>Contador y Gerencia</t>
  </si>
  <si>
    <t xml:space="preserve">El Contador monta los pagos en el portal y la Gerencia los revisa, autoriza y paga / Revisoría Fiscal </t>
  </si>
  <si>
    <t>Errores de digitación en el numero de la cuenta o de la cedula</t>
  </si>
  <si>
    <t>Caja y Gerencia</t>
  </si>
  <si>
    <t>La mayoría de desembolsos se efectúa en efectivo al beneficiario directo o mendiante consignacion en cuenta de ahorros de la misma Cooperativa / Los cheques son girados por la Caja y revisados y firmados por la Gerencia  / Conciliación mensual de obligaciones financieras</t>
  </si>
  <si>
    <t>No cambio de claves por parte de los usuarios / vulnerabilidad externa del sistema</t>
  </si>
  <si>
    <t>Conflictos de interes o de carácter personal al interior de los integrantes, es decir, luchas por el poder / Participación de empleados en el Gobierno Cooperativo</t>
  </si>
  <si>
    <t>Postulación previa a las elecciones, Hoja de Vida pública previa a las elecciones, rotación parcial de miembros, elecciones cada 2 años / Establecer restrucción para empleados como Delegados</t>
  </si>
  <si>
    <t>Falta de seguimiento a las metas y planes / Ausencia de planeacion financiera o presupuesto / No se tiene planeación estratégica</t>
  </si>
  <si>
    <t>Clave inicial llega a correo registrado y pide con el primer acceso cambio de clave / Cambio obligatorio de clave despues de cierto tiempo de uso</t>
  </si>
  <si>
    <t xml:space="preserve">Los días de quincena o cuando el flujo de publico lo amerita se incrementa el número de cajeros / Gestor de Turnos </t>
  </si>
  <si>
    <t>Alta aglomeración de asociados en momentos de alta demanda de servicio / Insuficiencia de personal / caida del sistema  o del internet</t>
  </si>
  <si>
    <t>Implementación internet de contingencia</t>
  </si>
  <si>
    <t>Comité de Educación</t>
  </si>
  <si>
    <t>Falta de concentración del cajero</t>
  </si>
  <si>
    <t>Contadora, validadora y clasificadora de dinero / Cuadres diarios de caja efectuados a los Cajeros por el tesorero</t>
  </si>
  <si>
    <t>Tesorería</t>
  </si>
  <si>
    <t xml:space="preserve">No se autentican adecuadamente las personas antes de efectuar la transacción </t>
  </si>
  <si>
    <t>Personal del area de crédito no verifica adecuadamente la documentación y solicitud / Falta de capacitación o Experiencia</t>
  </si>
  <si>
    <t>No se cuenta con un sistema de radicación PQRS y respuesta oportuna</t>
  </si>
  <si>
    <t>Los créditos pasan por varias instancias antes de su aprobación final, las cuales verifican el lleno de los requisitos / Pruebas aleatorias de la Revisoría Fiscal</t>
  </si>
  <si>
    <t>Gerente y contador</t>
  </si>
  <si>
    <t>Personal de Caja y atención directa</t>
  </si>
  <si>
    <t>Las personas deben aportar documento de identidad original para efectuar operaciones a través de oficina directamente / Verificación de identidad en la vinculación a través de centrales de riesgo y verificación de listas vinculantes</t>
  </si>
  <si>
    <t>Implementación de identificación biométrica</t>
  </si>
  <si>
    <t>Créditos</t>
  </si>
  <si>
    <t>Capacitación y reentrenamiento empleados sobre análisis de crédito y reglamento de crédito</t>
  </si>
  <si>
    <t>Se otorgan créditos a familiares o partes relacionadas de los empleados en condiciones mas favorables que los reglamentarios</t>
  </si>
  <si>
    <t>Personal encargado no verifica adecuadamente la documentación y solicitud / Falta de capacitación o Experiencia</t>
  </si>
  <si>
    <t>Auxiliar de Crédito y Gerencia</t>
  </si>
  <si>
    <t>Se devuelven los aportes sin consideración al régimen sucesoral colombiano o sin la debida diligencia</t>
  </si>
  <si>
    <t>Si la devolución es superior a 2 SMLMV se requiere juicio de sucesión notarial / Los aportes están atomizados</t>
  </si>
  <si>
    <t>37. Errores en la constitución, vinculación o retiro de pólizas de vida deudores asociados y otras polizas o asociados que mienten en la declaración de asegurabilidad</t>
  </si>
  <si>
    <t>Asociados que mienten porque saben que al tener pre existencias podrían no ser asegurables y por ende no sujetos de crédito</t>
  </si>
  <si>
    <t>Codeudor para obligaciones significativas debe hacerse cargo de la obligación / Los aportes cubren parcialmente el monto de la deuda / Los créditos más grandes cuentan con Garantías Admisibles / Los asesores son los encargados de ingresos y retiros de las polizas de seguros de los bienes recibidos en Garantía de obligaciones de asociados</t>
  </si>
  <si>
    <t>Seguimiento periódico de garantías y vigencia de las pólizas / Convertir en poliza colectiva la poliza de Viviendas aseguradas que son garantía de obligaciones con fecha unificada de renovación</t>
  </si>
  <si>
    <t>Multiples procesos manuales de causación y cierre contable, demora en la llegada de extractos bancarios para causación de ingresos y gastos bancarios / Incapacidad del Contador</t>
  </si>
  <si>
    <t>Descuido o atraso de la persona encargada o falta de preparación formal sobre actas</t>
  </si>
  <si>
    <t xml:space="preserve">Capacitación en elaboración de actas </t>
  </si>
  <si>
    <t>Secretaria de Gerencia es la persona encargada de todas las actas de organos de administración y control - Cada organismo además cuenta con secretario que hace el seguimiento, revisa, firma. / Revisor Fiscal revisa periódicamente. / Gerencia revisa las actas / Reuniones se graban</t>
  </si>
  <si>
    <t>Revisor Fiscal hace seguimiento al cumplimiento de las fechas de reporte a los entes de control, registro en cámara de comercio y control de legalidad</t>
  </si>
  <si>
    <t>Implementación de cronograma ANUAL de obligaciones legales y fiscales</t>
  </si>
  <si>
    <t>Descuido - Atraso - Incapacidad - Vacaciones de la persona encargada</t>
  </si>
  <si>
    <t>El Gerente puede reemplazar al contador en cuanto a sus funciones de preparación de información financiera y reportes a los entes de control así como presentación de declaraciones tributarias y tiene las claves de acceso al portal de la DIAN / Revisoría Fiscal hace seguimiento permanente del cumplimiento y los vencimientos</t>
  </si>
  <si>
    <t>Implementación de cronograma ANUAL de obligaciones legales y fiscales y formar otras personas que puedan actuar como suplentes del contador</t>
  </si>
  <si>
    <t>La persona se descuadra o utiliza lo fondos para gastos personales</t>
  </si>
  <si>
    <t>El fondo de caja menor es pequeño 1 SMLMV / El cajero lider es el encargado del Fondo / Arqueo de caja menor una vez al mes sorpresivo / Reembolsos de caja menor los autoriza la Gerencia</t>
  </si>
  <si>
    <t>Cajero lider</t>
  </si>
  <si>
    <t>Terceras personas desean efectuar fraude o robo a la entidad para enriquecimiento propio</t>
  </si>
  <si>
    <t>Polizas de Seguro contra fraudes, robos y similares</t>
  </si>
  <si>
    <t>El abogado recauda dineros que posteriormente no entrega a la entidad</t>
  </si>
  <si>
    <t>44. Errores, alteración, retrasos en el reporte de informacion a las Central de Riesgo, UIAF.</t>
  </si>
  <si>
    <t>45. Expedición de comunicaciones, certificaciones no autorizadas, inexactas, o falseadas</t>
  </si>
  <si>
    <t>La personas encargadas alteran la información para no revelar la situación de morosidad real de un caso en particular</t>
  </si>
  <si>
    <t>El reporte a la central de riesgo y a la UIAF lo hace la persona encargada de riesgos y no el area de cobranza o crédito</t>
  </si>
  <si>
    <t>Los empleados expiden comunicaciones o extractos sin autorización</t>
  </si>
  <si>
    <t>La solicitud se hace a los asesores comerciales que lo elaboran pero es la Gerencia quien debe revisarlos y firmarlos.</t>
  </si>
  <si>
    <t>No se evalúa la idoneidad, experiencia y respaldo del proveedor de un bien o servicio crítico</t>
  </si>
  <si>
    <t>Al momento de contratación de grandes compras o servicios se establecen contratos, polizas de manejo del anticipo y cumplimiento / Selección de varios proveedores para cotizar / verificación de referencias, experiencia y trayectoria del proveedor / Contratación la autoriza la Gerencia / Politicas de debida diligencia en el conocimiento de nuevos proveedores por SARLAFT</t>
  </si>
  <si>
    <t>46. Contratación de proveedores sin el lleno de requisitos o inapropiados</t>
  </si>
  <si>
    <t>49. Autopréstamos de los empleados a nombre de asociados sin su consentimiento o solicitud de favores personales.</t>
  </si>
  <si>
    <t>51. Ventas de productos o servicios por los empleados a los asociados</t>
  </si>
  <si>
    <t>52.  Concentración excesiva de riesgos en un asociado, grupo familiar o de interés o por encima de los limites legales</t>
  </si>
  <si>
    <t>53. Firma de contratos sin el lleno de los requisitos o en condiciones desventajosas</t>
  </si>
  <si>
    <t xml:space="preserve">54. Vencimiento o falta de pólizas de:  responsabilidad civil y contractual, seguros de vida, funerarios, </t>
  </si>
  <si>
    <t>55. Vencimiento de contratos de servicios (vigilancia, aseo, mantenientos y software)</t>
  </si>
  <si>
    <t>Se infiltran entre el publico personas que intentan engañar a los asociados para que les entreguen sus recursos o efectuarles fleteo</t>
  </si>
  <si>
    <t xml:space="preserve">16 cámaras al interior de la oficina / Conocimiento preciso de los asociados por los asesores </t>
  </si>
  <si>
    <t>2. Sanciones por no reportes, reportes incompletos, extemporaneos o con errores Supersolidaria, UIAF, DIAN</t>
  </si>
  <si>
    <t>4. Demandas por responsabilidad Civil</t>
  </si>
  <si>
    <t xml:space="preserve">Se cuenta con licencias del antivirus y los puestos de trabajo tiene acceso restringido a internet </t>
  </si>
  <si>
    <t>Falta de identificacion de los funcionarios que atienden al publico para que los asociados los conozcan. Documentos confidenciales en manos de terceros que usan para engañar al publico</t>
  </si>
  <si>
    <t>Permisibilidad de ingresar a paginas con virus, no contar con antivirus adecuados, no tener copias de seguridad</t>
  </si>
  <si>
    <t>Falta de seguridad en las instalaciones de las oficinas</t>
  </si>
  <si>
    <t>No contar con los manteminientos periodicos</t>
  </si>
  <si>
    <t>No contar con copias de seguridad</t>
  </si>
  <si>
    <t>Falta de capacitación y entrenamiento de los funcionarios</t>
  </si>
  <si>
    <t>No contar con bloqueos de paginas web, no cumplir los procedimientos establecidos</t>
  </si>
  <si>
    <t>Falta de mantenimiento de los equipos mobiliarios, mala administracion de los espacios, no contar con programa de gestion y seguridad en el trabajo</t>
  </si>
  <si>
    <t>No se cuenta con accesos a personas discapacitadas</t>
  </si>
  <si>
    <t>No se cuenta con procedimientos de señalizacion interna.</t>
  </si>
  <si>
    <t>Falta de capacitacion de personal en el manejo de las herramientas e instrumentos de trabajo.</t>
  </si>
  <si>
    <t xml:space="preserve">Error en la aplicación de los procesos de los servicios de los asociados </t>
  </si>
  <si>
    <t>Falta de cumplimento de las normas regionales y nacionales</t>
  </si>
  <si>
    <t>Carnetización de los empleados</t>
  </si>
  <si>
    <t xml:space="preserve">Los empleados no tienen facultad de aprobación de créditos.  Los créditos de mayor cuantía pasan a la Gerencia y/o Comité de Crédito para aprobación.  El desembolso lo efectúa el cajero en efectivo o transferencia bancaria para lo cual el beneficiario debe identificarse. </t>
  </si>
  <si>
    <t>50. Recursos captados por los empleados que no se registran</t>
  </si>
  <si>
    <t>Falta de control y seguimiento a los documentos soportes de las captaciones a los colaboradores encargados o de arqueos</t>
  </si>
  <si>
    <t>Instalar aviso de que los dineros deben ser entregados exclusivamente en la caja</t>
  </si>
  <si>
    <t>Abuso de confianza, incumpliento al reglamento interno de trabajo.</t>
  </si>
  <si>
    <t>Prohibición expresa en el reglamento interno de trabajo.</t>
  </si>
  <si>
    <t>No cumplir con las normas prudenciales sobre limites en la concentración creditos y depositos de los asociados.</t>
  </si>
  <si>
    <t>Seguimiento especial a los 10 / 20 mayores deudores o mayores ahorradores / Trimestral</t>
  </si>
  <si>
    <t>La entidad cuenta con límites propios en la concentración de crédito y otros limites prudenciales legales en materia de concentración de crédito y captaciones (10% y 25% del patrimonio técnico).  Revisoría Fiscal debe certificar periodicamente el cumplimiento de dichos límites</t>
  </si>
  <si>
    <t>Se contrata con proveedores desconocidos sin experiencia o trayectoria comprobada privilegiando el precio como factor de decisión y sin comparar con otros. Negociaciones por montos significativos sin contratación formal o sin la revisión del contrato por un Abogado</t>
  </si>
  <si>
    <t>No contar con un cronograma de vencimientos y actualizaciones de polizas, no contar con el conocimiento de las polizas existentes.</t>
  </si>
  <si>
    <t>Cronograma de vencimiento de polizas.  Las propias compañias aseguradoras manejan avisos de renovación previos.</t>
  </si>
  <si>
    <t>Cronograma de vencimiento de contratos de servicios.  Las propias compañias prestadoras del servicio manejan avisos de renovación previos.</t>
  </si>
  <si>
    <t>Software obsoleto, actualizaciones de software en horarios de atencion al publico, fallas en el INTERNET, interrupción del servicio de energía eléctrica &gt; 4 horas. Instalaciones que presentan fallas y deben revertirse. Fallas en el hardware</t>
  </si>
  <si>
    <t>Se cuenta con antivirus de actualización automática y un MICROTIK: dispositivo para registro de la dirección física del equipo y así conectarse a la RED. La información del aplicativo está en la NUBE con dos réplicas. Los archivos de trabajo de los empleados se les efectua copia de seguridad manual en el servidor</t>
  </si>
  <si>
    <t>Copia automática de carpetas de trabajo de los empleados en el SERVIDOR.  Copia de los archivos de trabajo en la NUBE o en lugar físico diferente.</t>
  </si>
  <si>
    <t>Falta de seguimiento y control sobre el manejo de la informacion, abuso de confianza, acceso libre a memorias USB</t>
  </si>
  <si>
    <t>Claves de acceso por usuario a los equipos de la oficina</t>
  </si>
  <si>
    <t>Cada funcionario</t>
  </si>
  <si>
    <t>Restricción para acceso a través de puertos USB a los equipos de la oficina</t>
  </si>
  <si>
    <t>No contar con antivirus o con medidas preventivas de acceso a la red</t>
  </si>
  <si>
    <t>Restricciones de acceso a páginas no autorizadas, redes sociales, pornografía etc.</t>
  </si>
  <si>
    <t>Software sin licencia o desactualizado. Equipos antiguos</t>
  </si>
  <si>
    <t>Sistemas de Alarma y Monitoreo en las oficinas.  Cámaras. Seguros contra ROBO</t>
  </si>
  <si>
    <t>Proveedor externo especializado que hace mantenimiento anual y revisión de condiciones físicas. Aire acondicionado</t>
  </si>
  <si>
    <t>El aplicativo está en la NUBE con dos replicas y se tiene respaldo de los archivos de trabajo de los empleados en el servidor</t>
  </si>
  <si>
    <t>Soporte por parte de Gerencia y Asistente de Gerencia</t>
  </si>
  <si>
    <t>Capacitacion en Excel y soporte por Gerencia y Asistente de Gerencia</t>
  </si>
  <si>
    <t>Capacitación en buen manejo de los equipos y seguridad informatica</t>
  </si>
  <si>
    <t>Capacitación en OFIMATICA</t>
  </si>
  <si>
    <t>Sotfware permite la manipulacion de datos en los registros por usuarios no autorizados</t>
  </si>
  <si>
    <t>Cambio de clave periódico obligatorio automático</t>
  </si>
  <si>
    <t>Claves de acceso restringido por parte del software.  Niveles de acceso y autorización segmentados</t>
  </si>
  <si>
    <t>Politcas de la empresa lo permite o los computadores no tienen restricción</t>
  </si>
  <si>
    <t>Se cuenta con licencias del antivirus y los puestos de trabajo tiene acceso restringido a internet y bloqueo para instalación de programas</t>
  </si>
  <si>
    <t>No se cuenta con actualización automática</t>
  </si>
  <si>
    <t>Actualización automática de antivirus</t>
  </si>
  <si>
    <t>No se tiene claridad sobre el alcance del servicio contratado o se contratan servicios con empresas sin respaldo, experiencia, trayectoria o reconocimiento</t>
  </si>
  <si>
    <t xml:space="preserve">Contratos revisados por Abogado cuando se trata de grandes negociaciones.  Contratación de proveedores tecnológicos reconocidos </t>
  </si>
  <si>
    <t>Falta de mantenimiento en la infraestructuras, eventualidades que afenten la infraestructura, crecimiento del volumen de operaciones (empleados y asociados)</t>
  </si>
  <si>
    <t>Construción es NUEVA y amplia (2015).</t>
  </si>
  <si>
    <t>Ampliación de mobiliario para atención al público / Canales virtuales transaccionales. Cupo rotativo disminuye créditos &lt; 1 año de baja cuantía</t>
  </si>
  <si>
    <t>Se cuenta con programa de sistema de gestion de seguridad y salud en el trabajo; Software pausas activas. Empresa asesora externa de diagnostico y seguimiento visita periódicamente</t>
  </si>
  <si>
    <t>Se cuenta con acceso para personas con movilidad reducida a la planta de servicios</t>
  </si>
  <si>
    <t>No contar con instalaciones adecuadas para el acceso masivo de personas o sistemas de contingencia para atender picos de demanda de servicios</t>
  </si>
  <si>
    <t>Amplio espacio del area de atención.  Sillas de espera y sistema de TURNOS. Los ídas "pico" se incrementa el # de cajeros</t>
  </si>
  <si>
    <t>Se cuenta con señalización interna de los espacios, servicios, areas, rutas</t>
  </si>
  <si>
    <t>Proceso de inducción y entrenamiento al personal.  Manuales de funciones y procedimientos</t>
  </si>
  <si>
    <t>Capacitación en Riesgos laborales, ofimática, uso de equipos y otros.</t>
  </si>
  <si>
    <t xml:space="preserve">1. Destrucción de instalaciones </t>
  </si>
  <si>
    <t>Terremoto, inundación, incendio, actos malintencionados de terceros, terrorismo, asonada</t>
  </si>
  <si>
    <t xml:space="preserve">Pagare desmaterializado </t>
  </si>
  <si>
    <t>Copias de seguridad de la información / Seguros / Titulos valores en Bóveda / Sensores de Humo y Extintores en todas las areas para diferentes fuentes / Digitalización de los documentos</t>
  </si>
  <si>
    <t>5. Robo o Asalto a mano armada</t>
  </si>
  <si>
    <t>6. Robo sin violencia</t>
  </si>
  <si>
    <t>7. Fallas en el suministro electrico.</t>
  </si>
  <si>
    <t>8. Fallas en el suministro de Agua.</t>
  </si>
  <si>
    <t>9. Fallas en el servicio de DATOS y comunicaciones</t>
  </si>
  <si>
    <t>10. Interrupción del servicio de entidades financieras</t>
  </si>
  <si>
    <t xml:space="preserve">12. Sanción por el incumplimiento de normas regionales y nacionales </t>
  </si>
  <si>
    <t xml:space="preserve">Seguimiento del Revisor Fiscal.  Programación y alertas automaticas en outlook </t>
  </si>
  <si>
    <t>Contador y Asistente de Gerencia</t>
  </si>
  <si>
    <t>Programación anual general de compromisos legales de reporte y pago de impuestos y contribuciones</t>
  </si>
  <si>
    <t>Gerencia, Asistente de Gerencia y Contador</t>
  </si>
  <si>
    <t>Por el incumplimiento en los reportes, reportes incompletos, errores en su presentacion a las entidades o tardío.  Falta de revisión de la calidad de la información enviada</t>
  </si>
  <si>
    <t>Incumplimientos en obligaciones fiscales, preparación tardía de las declaraciones</t>
  </si>
  <si>
    <t>Manual de procesos y procedimientos;  Sistema de PQRS en la página y físico; Polizas Directivos, REvisión jurídica de documentos de servicios y titulos valores</t>
  </si>
  <si>
    <t>Falta de seguridad física y vigilancia de las instalaciones, descuido de las personas</t>
  </si>
  <si>
    <t>16 cámaras al interior de la oficina / Servicaja con Vidrio de Seguridad  y reja / Limite a la cantidad de efectivo en Caja / Apertura programada de Boveda / Clave dual Bóveda / Botones de Pánico</t>
  </si>
  <si>
    <t>Apertura y Cierre programado de oficinas / Alarma con sensor de movimiento e impacto / Cámaras / Arqueros diarios</t>
  </si>
  <si>
    <t>Fallas del proveedor / atentado terrorista / Eventos naturales</t>
  </si>
  <si>
    <t xml:space="preserve">Se cuenta con UPS que soporta 4 horas de servicio. </t>
  </si>
  <si>
    <t>Se cuenta con tanque de almacenamiento de Agua 1000 LT</t>
  </si>
  <si>
    <t>Caida del servicio de internet o Teléfono por problemas del proveedor / fallo en la red local</t>
  </si>
  <si>
    <t>Se cuenta con canal principal en fibra optica y un canal alterno de banda ancha con dos empresas diferentes.  Mantenimiento preventivo y periodico de la RED / proveedor de mantenimiento local de rápida respuesta / personal interno capacitado en redes</t>
  </si>
  <si>
    <t>Se cae la "linea" de la entidad</t>
  </si>
  <si>
    <t>Cuentas y productos financieros con varias entidades financieras</t>
  </si>
  <si>
    <t>No presentar o no enviar las respuestas o sin el lleno de los requisitos</t>
  </si>
  <si>
    <t>Revisar periodicamente la página WEB de la Supersolidaria VIRTUAL para enterarse de posibles notificaciones</t>
  </si>
  <si>
    <t>Sistema manual de radicado de correspondencia / Requerimientos de autoridades legales se pasan directamente a la Gerencia quien supervisa el contenido y oportunidad de la respuesta / actualización permanente de direcciones para notificación</t>
  </si>
  <si>
    <t>Asesores Externos, Capacitación y actualizacion permanente de la Gerencia, empleados y Directivos y Seguimiento revisoría fiscal</t>
  </si>
  <si>
    <t>Gerencia y Revisoría Fiscal</t>
  </si>
  <si>
    <t>FIRMA Y NOMBRE</t>
  </si>
  <si>
    <t>APROBO</t>
  </si>
  <si>
    <t>ELABORO</t>
  </si>
  <si>
    <t>AUTOMATICO</t>
  </si>
  <si>
    <t>ENERGIA</t>
  </si>
  <si>
    <t>SWICHT</t>
  </si>
  <si>
    <t>INTERNET</t>
  </si>
  <si>
    <t>MEJORAS AL SERVICIO</t>
  </si>
  <si>
    <t xml:space="preserve">TIEMPO DE RECUPERACIÓN </t>
  </si>
  <si>
    <t>TAREAS PENDIENTE DE REALIZAR</t>
  </si>
  <si>
    <t>RESPONSABLE DE EJECUTAR EL PLAN</t>
  </si>
  <si>
    <t>ACTIVIDADES A REALIZAR PARA RECUPERAR EL SERVICIO</t>
  </si>
  <si>
    <t>DESCRIPCION ESTADO ACTUAL</t>
  </si>
  <si>
    <t xml:space="preserve">EVENTO </t>
  </si>
  <si>
    <t>Politicas</t>
  </si>
  <si>
    <t>Procedimientos</t>
  </si>
  <si>
    <t>Documentacion</t>
  </si>
  <si>
    <t>Estructura</t>
  </si>
  <si>
    <t>FACTORES</t>
  </si>
  <si>
    <t>CLASIFICACION</t>
  </si>
  <si>
    <t>Fraude interno</t>
  </si>
  <si>
    <t>Daños en Activos Fisicos</t>
  </si>
  <si>
    <t>Ejecución y Administración de procesos</t>
  </si>
  <si>
    <t>3. Sanciones por pago tardío o inexacto de impuestos</t>
  </si>
  <si>
    <t>Plan de Contingencia</t>
  </si>
  <si>
    <t>Manual de Riesgo Operativo</t>
  </si>
  <si>
    <t>Objetivos</t>
  </si>
  <si>
    <t>Registro</t>
  </si>
  <si>
    <t>Organos de control</t>
  </si>
  <si>
    <t>Plataforma tecnologica</t>
  </si>
  <si>
    <t>CONTENIDO SARO</t>
  </si>
  <si>
    <t xml:space="preserve">Divulgacion </t>
  </si>
  <si>
    <t>Capacitacion</t>
  </si>
  <si>
    <t>El canal principal es en FIBRA OPTICA y se tiene un canal para contigencias de BANDA ANCHA con otra empresa diferente.</t>
  </si>
  <si>
    <t>En caso de que se caiga la conexión por FIBRA OPTICA, se conecta automáticamente el CANAL de BANDA ANCHA.</t>
  </si>
  <si>
    <t>Automático.  Asistente de Gerencia</t>
  </si>
  <si>
    <t>Inmediato</t>
  </si>
  <si>
    <t>COOTRAUNION cuenta con dos equipos para esta función y un equipo de respaldo en caso de falla</t>
  </si>
  <si>
    <t>Si falla un equipo, se procede a la instalación inmediata del respaldo.  El tiempo aproximado del reemplazo es 10 minutos.</t>
  </si>
  <si>
    <t>Asistente de Gerencia y Gerente. Ambos técnicos en sistemas y redes</t>
  </si>
  <si>
    <t>10 minutos</t>
  </si>
  <si>
    <t>Ninguna</t>
  </si>
  <si>
    <t>Se cuenta con UPS</t>
  </si>
  <si>
    <t>La UPS soporta hasta 2 horas de funcionamiento sin energía</t>
  </si>
  <si>
    <t>DESTRUCCION DE LAS OFICINAS (incendio, terremoto, terrorismo, asonada)</t>
  </si>
  <si>
    <t>Gerencia y Asitente de Gerencia</t>
  </si>
  <si>
    <t>Lograr que la mayoria de los asociados cuente con Tarjeta Débito para disponer de sus recursos a través de la red de cajeros automáticos o pago directo</t>
  </si>
  <si>
    <t xml:space="preserve">FASE I: el Gerente con uno o dos empleados más puede conectarse con sus equipos portátiles a la RED para efectuar pagos y transferencias (retiros de ahorros o desembolsos). Aquellos que no tengan cuenta bancaria se les podrá girar cheque.  FASE II: Arrendar LOCAL COMERCIAL y efectuar las adecuaciones físicas necesarias para los puestos de trabajo prioritarios de servicio CAJAS, la red (contratista usual) y los equipos (se compran). La información está en la "NUBE". Se requiere hacer publicidad para informar del evento y nuevo lugar de trabajo. </t>
  </si>
  <si>
    <t>FASE I: 2 horas / FASE II: 48 horas.  En caso de terremoto, la Fase I podría tardarse 48 horas y la Fase II una semana.</t>
  </si>
  <si>
    <t>FALLO DE EQUIPOS por daño físico</t>
  </si>
  <si>
    <t>La oficina es propia, localizada en el Municipio de la UNION (Valle) a una cuadra del parque principal.  El municipio es de bajo riesgo en orden público, sísmico y de inundaciones y cuenta con alarmas contra incendio.  COOTRAUNION es miembro de la red COOPCENTRAL lo que significa que los asociados pueden hacer sus transacciones en cualquiera de las casi 500 oficinas que forman parte de la RED</t>
  </si>
  <si>
    <t>Implementar CORRSPONSALES BANCARIOS e informar a todos los asociados las entidades que integral la RED Coopcentral</t>
  </si>
  <si>
    <t>TELEFONO</t>
  </si>
  <si>
    <t>Se cuenta con 4 lineas FIJAS y 4 Celulares</t>
  </si>
  <si>
    <t xml:space="preserve">Asistente de Gerencia </t>
  </si>
  <si>
    <t>La lineas FIJAS son con la unica empresa que opera en el Municipio y las celulares con CLARO en caso de falla de las fijas se recurre a los telefonos celulares CLARO corporativos y los personales.  En caso de que los celulares corporativos fallen, se tendría que comprar o habilitar un servicio con otro proveedor en los telefonos celulares personales</t>
  </si>
  <si>
    <t>Se cuenta con dos equipos portátiles de contingencia para atender daños imprevistos.</t>
  </si>
  <si>
    <t>RO 1</t>
  </si>
  <si>
    <t>RO2</t>
  </si>
  <si>
    <t>R03</t>
  </si>
  <si>
    <t>                         I.     Referencia</t>
  </si>
  <si>
    <t>                        II.     Fecha de inicio del evento</t>
  </si>
  <si>
    <t>                      III.     Fecha de finalización del evento</t>
  </si>
  <si>
    <t>                      IV.     Fecha del descubrimiento</t>
  </si>
  <si>
    <t>                       V.     Fecha de contabilización</t>
  </si>
  <si>
    <t>                      VI.     Divisa</t>
  </si>
  <si>
    <t>                     VII.     Cuantía</t>
  </si>
  <si>
    <t>                   VIII.     Cuantía total recuperada (incluido seguros)</t>
  </si>
  <si>
    <t>                      IX.     Cuantía recuperada por seguros</t>
  </si>
  <si>
    <t>                       X.     Clase de evento</t>
  </si>
  <si>
    <t>                      XI.     Producto/servicio afectado</t>
  </si>
  <si>
    <t>                     XII.     Cuentas Contables Afectadas</t>
  </si>
  <si>
    <t>                   XIII.     Proceso</t>
  </si>
  <si>
    <t>                   XIV.     Tipo de pérdida</t>
  </si>
  <si>
    <t>                    XV.     Descripción del evento</t>
  </si>
  <si>
    <r>
      <rPr>
        <b/>
        <sz val="9"/>
        <color theme="1"/>
        <rFont val="Trebuchet MS"/>
        <family val="2"/>
      </rPr>
      <t>I.</t>
    </r>
    <r>
      <rPr>
        <b/>
        <sz val="7"/>
        <color theme="1"/>
        <rFont val="Trebuchet MS"/>
        <family val="2"/>
      </rPr>
      <t xml:space="preserve">     </t>
    </r>
    <r>
      <rPr>
        <b/>
        <sz val="9"/>
        <color theme="1"/>
        <rFont val="Trebuchet MS"/>
        <family val="2"/>
      </rPr>
      <t>Referencia</t>
    </r>
  </si>
  <si>
    <r>
      <rPr>
        <sz val="9"/>
        <color theme="1"/>
        <rFont val="Trebuchet MS"/>
        <family val="2"/>
      </rPr>
      <t>II.</t>
    </r>
    <r>
      <rPr>
        <sz val="7"/>
        <color theme="1"/>
        <rFont val="Trebuchet MS"/>
        <family val="2"/>
      </rPr>
      <t xml:space="preserve">     </t>
    </r>
    <r>
      <rPr>
        <sz val="9"/>
        <color theme="1"/>
        <rFont val="Trebuchet MS"/>
        <family val="2"/>
      </rPr>
      <t>Fecha de inicio del evento</t>
    </r>
  </si>
  <si>
    <r>
      <rPr>
        <sz val="9"/>
        <color theme="1"/>
        <rFont val="Trebuchet MS"/>
        <family val="2"/>
      </rPr>
      <t>III.</t>
    </r>
    <r>
      <rPr>
        <sz val="7"/>
        <color theme="1"/>
        <rFont val="Trebuchet MS"/>
        <family val="2"/>
      </rPr>
      <t xml:space="preserve">     </t>
    </r>
    <r>
      <rPr>
        <sz val="9"/>
        <color theme="1"/>
        <rFont val="Trebuchet MS"/>
        <family val="2"/>
      </rPr>
      <t>Fecha de finalización del evento</t>
    </r>
  </si>
  <si>
    <r>
      <rPr>
        <sz val="9"/>
        <color theme="1"/>
        <rFont val="Trebuchet MS"/>
        <family val="2"/>
      </rPr>
      <t>IV.</t>
    </r>
    <r>
      <rPr>
        <sz val="7"/>
        <color theme="1"/>
        <rFont val="Trebuchet MS"/>
        <family val="2"/>
      </rPr>
      <t xml:space="preserve">     </t>
    </r>
    <r>
      <rPr>
        <sz val="9"/>
        <color theme="1"/>
        <rFont val="Trebuchet MS"/>
        <family val="2"/>
      </rPr>
      <t>Fecha del descubrimiento</t>
    </r>
  </si>
  <si>
    <r>
      <rPr>
        <sz val="9"/>
        <color theme="1"/>
        <rFont val="Trebuchet MS"/>
        <family val="2"/>
      </rPr>
      <t>V.</t>
    </r>
    <r>
      <rPr>
        <sz val="7"/>
        <color theme="1"/>
        <rFont val="Trebuchet MS"/>
        <family val="2"/>
      </rPr>
      <t xml:space="preserve">     </t>
    </r>
    <r>
      <rPr>
        <sz val="9"/>
        <color theme="1"/>
        <rFont val="Trebuchet MS"/>
        <family val="2"/>
      </rPr>
      <t>Fecha de contabilización</t>
    </r>
  </si>
  <si>
    <r>
      <rPr>
        <sz val="9"/>
        <color theme="1"/>
        <rFont val="Trebuchet MS"/>
        <family val="2"/>
      </rPr>
      <t>VI.</t>
    </r>
    <r>
      <rPr>
        <sz val="7"/>
        <color theme="1"/>
        <rFont val="Trebuchet MS"/>
        <family val="2"/>
      </rPr>
      <t xml:space="preserve">     </t>
    </r>
    <r>
      <rPr>
        <sz val="9"/>
        <color theme="1"/>
        <rFont val="Trebuchet MS"/>
        <family val="2"/>
      </rPr>
      <t>Divisa</t>
    </r>
  </si>
  <si>
    <r>
      <rPr>
        <sz val="9"/>
        <color theme="1"/>
        <rFont val="Trebuchet MS"/>
        <family val="2"/>
      </rPr>
      <t>VII.</t>
    </r>
    <r>
      <rPr>
        <sz val="7"/>
        <color theme="1"/>
        <rFont val="Trebuchet MS"/>
        <family val="2"/>
      </rPr>
      <t xml:space="preserve">     </t>
    </r>
    <r>
      <rPr>
        <sz val="9"/>
        <color theme="1"/>
        <rFont val="Trebuchet MS"/>
        <family val="2"/>
      </rPr>
      <t>Cuantía</t>
    </r>
  </si>
  <si>
    <r>
      <rPr>
        <sz val="9"/>
        <color theme="1"/>
        <rFont val="Trebuchet MS"/>
        <family val="2"/>
      </rPr>
      <t>VIII.</t>
    </r>
    <r>
      <rPr>
        <sz val="7"/>
        <color theme="1"/>
        <rFont val="Trebuchet MS"/>
        <family val="2"/>
      </rPr>
      <t xml:space="preserve">     </t>
    </r>
    <r>
      <rPr>
        <sz val="9"/>
        <color theme="1"/>
        <rFont val="Trebuchet MS"/>
        <family val="2"/>
      </rPr>
      <t>Cuantía total recuperada (incluido seguros)</t>
    </r>
  </si>
  <si>
    <r>
      <rPr>
        <sz val="9"/>
        <color theme="1"/>
        <rFont val="Trebuchet MS"/>
        <family val="2"/>
      </rPr>
      <t>IX.</t>
    </r>
    <r>
      <rPr>
        <sz val="7"/>
        <color theme="1"/>
        <rFont val="Trebuchet MS"/>
        <family val="2"/>
      </rPr>
      <t xml:space="preserve">     </t>
    </r>
    <r>
      <rPr>
        <sz val="9"/>
        <color theme="1"/>
        <rFont val="Trebuchet MS"/>
        <family val="2"/>
      </rPr>
      <t>Cuantía recuperada por seguros</t>
    </r>
  </si>
  <si>
    <r>
      <rPr>
        <sz val="9"/>
        <color theme="1"/>
        <rFont val="Trebuchet MS"/>
        <family val="2"/>
      </rPr>
      <t>X.</t>
    </r>
    <r>
      <rPr>
        <sz val="7"/>
        <color theme="1"/>
        <rFont val="Trebuchet MS"/>
        <family val="2"/>
      </rPr>
      <t xml:space="preserve">     </t>
    </r>
    <r>
      <rPr>
        <sz val="9"/>
        <color theme="1"/>
        <rFont val="Trebuchet MS"/>
        <family val="2"/>
      </rPr>
      <t>Clase de evento</t>
    </r>
  </si>
  <si>
    <r>
      <rPr>
        <sz val="9"/>
        <color theme="1"/>
        <rFont val="Trebuchet MS"/>
        <family val="2"/>
      </rPr>
      <t>XI.</t>
    </r>
    <r>
      <rPr>
        <sz val="7"/>
        <color theme="1"/>
        <rFont val="Trebuchet MS"/>
        <family val="2"/>
      </rPr>
      <t xml:space="preserve">     </t>
    </r>
    <r>
      <rPr>
        <sz val="9"/>
        <color theme="1"/>
        <rFont val="Trebuchet MS"/>
        <family val="2"/>
      </rPr>
      <t>Producto/servicio afectado</t>
    </r>
  </si>
  <si>
    <r>
      <rPr>
        <sz val="9"/>
        <color theme="1"/>
        <rFont val="Trebuchet MS"/>
        <family val="2"/>
      </rPr>
      <t>XII.</t>
    </r>
    <r>
      <rPr>
        <sz val="7"/>
        <color theme="1"/>
        <rFont val="Trebuchet MS"/>
        <family val="2"/>
      </rPr>
      <t xml:space="preserve">     </t>
    </r>
    <r>
      <rPr>
        <sz val="9"/>
        <color theme="1"/>
        <rFont val="Trebuchet MS"/>
        <family val="2"/>
      </rPr>
      <t>Cuentas Contables Afectadas</t>
    </r>
  </si>
  <si>
    <r>
      <rPr>
        <sz val="9"/>
        <color theme="1"/>
        <rFont val="Trebuchet MS"/>
        <family val="2"/>
      </rPr>
      <t>XIII.</t>
    </r>
    <r>
      <rPr>
        <sz val="7"/>
        <color theme="1"/>
        <rFont val="Trebuchet MS"/>
        <family val="2"/>
      </rPr>
      <t xml:space="preserve">     </t>
    </r>
    <r>
      <rPr>
        <sz val="9"/>
        <color theme="1"/>
        <rFont val="Trebuchet MS"/>
        <family val="2"/>
      </rPr>
      <t>Proceso</t>
    </r>
  </si>
  <si>
    <r>
      <rPr>
        <sz val="9"/>
        <color theme="1"/>
        <rFont val="Trebuchet MS"/>
        <family val="2"/>
      </rPr>
      <t>XIV.</t>
    </r>
    <r>
      <rPr>
        <sz val="7"/>
        <color theme="1"/>
        <rFont val="Trebuchet MS"/>
        <family val="2"/>
      </rPr>
      <t xml:space="preserve">     </t>
    </r>
    <r>
      <rPr>
        <sz val="9"/>
        <color theme="1"/>
        <rFont val="Trebuchet MS"/>
        <family val="2"/>
      </rPr>
      <t>Tipo de pérdida</t>
    </r>
  </si>
  <si>
    <r>
      <rPr>
        <sz val="9"/>
        <color theme="1"/>
        <rFont val="Trebuchet MS"/>
        <family val="2"/>
      </rPr>
      <t>XV.</t>
    </r>
    <r>
      <rPr>
        <sz val="7"/>
        <color theme="1"/>
        <rFont val="Trebuchet MS"/>
        <family val="2"/>
      </rPr>
      <t xml:space="preserve">     </t>
    </r>
    <r>
      <rPr>
        <sz val="9"/>
        <color theme="1"/>
        <rFont val="Trebuchet MS"/>
        <family val="2"/>
      </rPr>
      <t>Descripción del evento</t>
    </r>
  </si>
  <si>
    <t>Los equipos son propios (computadores, impresoras, telefonos) y tienen plan de mantenimiento, seguros.  Se reponen por obsolescencia o daño. Se tiene sistema a tierra para evitar quema masiva por rayo</t>
  </si>
  <si>
    <t>5 minutos</t>
  </si>
  <si>
    <t>Manejar toda la información laboral en una sola carpeta, que no este en mis documentos o el escritorio, ubicaciones mas vulnerables a perdida de información.</t>
  </si>
  <si>
    <t>DATOS DE USUARIO y APLICATIVO</t>
  </si>
  <si>
    <t>La información de cada usuario se almacena en su equipos de computo y este a su vez se le efectúa backup en el SERVIDOR DE DOMINIO.
La información informacion del aplicativo está en la NUBE en Datacenter replicado en otros 2 servidores, uno fuera del país.  Se cuenta con seguridad contra ataques informáticos y captura de información por sofware malicioso</t>
  </si>
  <si>
    <t>Solicitar al Asistente de Gerencia el descargue de la información requerida del Backup.</t>
  </si>
  <si>
    <t>Automatizar backup de archivos de trabajo de usuarios en la NUBE o dispositivo fuera de las instalaciones de la Cooperativa</t>
  </si>
  <si>
    <t>PERSONAL CLAVE DE LA GERENCIA</t>
  </si>
  <si>
    <t>El gerente y asistente de Gerencia tienen firmas registradas en Bancos y la Secretaria de Gerencia es Representante Legal Suplente</t>
  </si>
  <si>
    <t>En caso de ausencia por cualquier motivo del personal CLAVE de la GERENCIA existen personas con firmas y atribuciones que permiten que la Cooperativa continue operando bajo condiciones normales.  En caso de ausencia del Contador la Cooperativa no se paraliza y el Gerente está en capacidad de reemplazarlo temporalmente.</t>
  </si>
  <si>
    <t>SMLMV</t>
  </si>
  <si>
    <t>&gt;10-30</t>
  </si>
  <si>
    <t>&gt;30-100</t>
  </si>
  <si>
    <t>Hasta 10</t>
  </si>
  <si>
    <t>&gt;100-300</t>
  </si>
  <si>
    <t>&gt;300</t>
  </si>
  <si>
    <t>Por poco personal, por bajo presupuesto, por falta de una adecuada política y revisión de distribución de funciones de acuerdo al crecimiento de la entidad</t>
  </si>
  <si>
    <t>Escandalos mediaticos relacionados con noticias sobre otras Cooperativas - Contagio / Comentarios mal intencionados de asociados o terceros que quieren dañar la credibilidad en la entidad o sus directivos para hacerse con el poder / Relacionamiento de la entidad o sus directivos con entidades vinculadas a lavado de activos o con la clase política</t>
  </si>
  <si>
    <t>Programacion concertada de vacaciones del Contador / Cronograma anual de responsabilidades fiscales, de reporte entes de control, reuniones Consejo, Comités y Asamblea / Preparación de Contador Suplente al interior del personal de la entidad (3 empleados en formación)</t>
  </si>
  <si>
    <t>42. Amenazas, extorsión, soborno a empleados o de órganos directivos para favorecimiento de decisiones o a titulo personal o a la entidad</t>
  </si>
  <si>
    <t>El endoso se hace en administración y por ende no puede recibir el abogado dinero directamente y deben hacer los pagos en las oficinas o cuentas de la entidad</t>
  </si>
  <si>
    <t>47. Terceros que engañan a los "asociados" - "clientes" en las oficinas de la entidad</t>
  </si>
  <si>
    <t>48. Terceros que buscan engañar al publico ofreciendo servicios a nombre de la entidad</t>
  </si>
  <si>
    <t>Empleados Uniformados. La presencia en el municipio desde hace varias décadas hace que los asociados conozcan casi personalmente a los empleados de la entidad.  La página WEB permite acceder a la información de servicios y actividades de la entidad.  Al ser cooperativa, para acceder a un servicio primero se debe ser asociado.</t>
  </si>
  <si>
    <t>Falta de segregación de funciones.  Se tendrían que poner de acuerdo varios funcionarios de la entidad para poder cometer el fraude</t>
  </si>
  <si>
    <t>Seguimiento especial a creditos de familiares y allegados de los empleados y directivos de la entidad. Extracto que pueda consultarse por INTERNET.</t>
  </si>
  <si>
    <t>Cámaras de vigilancia (Video y Audio en las areas sensibles) en las instalaciones de la entidad que permiten observar que documentos o dinero entregan los asociados y a quien</t>
  </si>
  <si>
    <t>Cuando se contrata se prefiere proveedores con experiencia previa en la entidad, conocidos  o con trayectoria en el ramo y referencias comprobadas.  Se buscan siempre varias cotizaciónes.  Cuando la negociación es representativa, el contrato se envía para revisión del Abogado.</t>
  </si>
  <si>
    <t>No contar con un sistema administracion de riesgo LAFT, no tener personal preparado para realizar seguimiento a las señales de alerta, falta de capacitacion sobre SARLAFT a colaboradores de la entidad, base de datos desactualizada.</t>
  </si>
  <si>
    <t>Mala ubicación de equipos en las instalaciones de la entidad</t>
  </si>
  <si>
    <t>5. Acceso inadecuado a los espacios y areas de la entidad</t>
  </si>
  <si>
    <t>Las políticas de captación y colocación así como las condiciones de los productos se fijan por el Consejo de Admón (Junta Directiva)de Administración y la Gerencia y los empleados deben aplicarlas sin interpretación o modificación / Entrenamiento al momento de la vinculación / Acceso a los manuales de funciones y procedimientos / parametrización del sistema que no puede ser manipulada por los empleados / Revisoría Fiscal</t>
  </si>
  <si>
    <t>Por la no aplicación de las políticas existentes o desconocimiento de las mismas o porque las políticas actuales permiten que se presenten estos casos, por presión del Consejo de Admón (Junta Directiva)de Administración.</t>
  </si>
  <si>
    <t>Revisión de los reglamentos y políticas actuales con respecto de la normatividad vigente / Consejo de Admón (Junta Directiva)de Administración solo evalúa excepciones / La entidad cuenta con código de buen Gobierno para el manejo de los conflictos de interés / La entidad tiene un comité de crédito plural e independiente del Consejo de Admón (Junta Directiva)compuesto por asociados sin voto de los empleados</t>
  </si>
  <si>
    <t>13. Decisiones ilegales, temerarias o negligentes del Consejo de Admón (Junta Directiva)de Administración</t>
  </si>
  <si>
    <t>16. Crisis de Gobernabilidad al interior del Consejo de Admón (Junta Directiva)de Administración</t>
  </si>
  <si>
    <t>Rigurosos requisitos para ser miembro del Consejo de Admón (Junta Directiva)/ Capacitación y Actualizacion obligatoria de los candidatos / Código de Buen Gobierno / Posesión en la Supersolidaria</t>
  </si>
  <si>
    <t>Una persona encargada de la cobranza especializada y capacitada / El sistema genera reportes de cartera vencida / Evaluación de cartera anual / Seguimiento mensual a la calidad de cartera por parte de Gerencia y el Consejo de Admón (Junta Directiva)de Administración  / Mensajes de texto masivos automáticamente generados por el software para cobranza (3) / Envío a cobranza jurídica despues de 90 días</t>
  </si>
  <si>
    <t xml:space="preserve">20. Favorecimiento propio de decisiones del Consejo de Admón (Junta Directiva)de Administración </t>
  </si>
  <si>
    <t>Políticas de conocimiento del "cliente" SARLAFT / Remuneración fija del personal sin comisiones, bonificaciones o gratificaciones por cumplimiento de metas en vinculación de asociados, captación o colocación de créditos / Los ingresos de asociados son aprobados por el Consejo de Admón (Junta Directiva)de Administración / Gerencia revisa previamente las solicitudes de afiliación antes de llevarlas al Consejo de Admón (Junta Directiva)/ Vinculo de asociación limitado a personas residentes en el área de influencia de la entidad</t>
  </si>
  <si>
    <t xml:space="preserve">Elaboración de Presupuesto anual / Plan de Direccionamiento Estratégico / Evalución mensual de desempeño financiero, indicadores y cumplimiento de metas en el Consejo de Admón (Junta Directiva)de Administración </t>
  </si>
  <si>
    <t>Gerencia y Consejo de Admón (Junta Directiva)</t>
  </si>
  <si>
    <t>Falta de conocimiento del Consejo de Admón (Junta Directiva)de Administración y la Gerencia</t>
  </si>
  <si>
    <t>Segregación de funciones entre la recolección de la información, el análisis de los créditos, la aprobación, el desembolso y la cobranza / Reglamentos de Crédito expedidos por el Consejo de Admón (Junta Directiva)/ Condiciones de productos de ahorro y crédito parametrizadas en el sistema que no son modificables por los usuarios / Los créditos son aprobados por un comité plural independiente / Código de Buen Gobierno</t>
  </si>
  <si>
    <t>Consejo de Admón (Junta Directiva)y Gerencia</t>
  </si>
  <si>
    <t>Segregación de funciones entre muchas personas: quien recibe la documentación, el analista, los comités de aprobación, la autorización y el desembolso / Los parámetros están en el sistema y no pueden ser alternados por los usuarios y los reglamentos son expedidos por el Consejo de Admón (Junta Directiva)de Administración</t>
  </si>
  <si>
    <t>Software especializado para la elección de delegados / Escrutinios efectuados por la Junta de Vigilancia (Control Social) y auditados por Revisoría Fiscal / Convocatoria pública a todos los asociados por SMS, Web y radio para elecciones / Usuario y contraseña personal para votación que cambia para cada elección / Protección efectiva contra ataques informáticos</t>
  </si>
  <si>
    <t>Gerencia, Consejo de Admón (Junta Directiva)y Junta de Vigilancia (Control Social)</t>
  </si>
  <si>
    <t>Los asesores deben tratar de retener a los asociados que han presentado un comportamiento positivo en la entidad / Aquellos que siendo muy buenos asociados insisten en su retiro se escalan a la Gerencia o Asistencia de Gerencia para manejo y persuación / Buzón de sugerencias físico y virtual  / Encuesta al momento del retiro que es revisada por la Junta de Vigilancia (Control Social)</t>
  </si>
  <si>
    <t>Capacitación permanente de la Gerencia, Asistente de Gerencia y Contador y actualización anual del Consejo de Admón (Junta Directiva)de Administración, Junta de Vigilancia (Control Social) y Comités</t>
  </si>
  <si>
    <t>Junta de Vigilancia (Control Social) se reune mensualmente y revise PQRS / Asociados que se retiran diligencian encuesta que es revisada por la Junta de Vigilancia (Control Social) / Buzón de PQRS físico y virtual</t>
  </si>
  <si>
    <t>Junta de Vigilancia (Control Social)</t>
  </si>
  <si>
    <t>La Gerencia revisa la documentación soporte y solicitud de los auxilios / pruebas de la revisoría fiscal / Seguimiento de la Junta de Vigilancia (Control Social) es una de sus funciones</t>
  </si>
  <si>
    <t>Las reuniones son el segundo martes de cada mes / El sistema genera la mayoría de procesos de causación automática / Se efectúan reportes mensuales a los entes de control dentro de los 20 primeros días del mes siguiente al corte / El Gerente puede suplir temporalmente al Contador</t>
  </si>
  <si>
    <t xml:space="preserve">11. Respuesta extemporanea o NO respuesta a requerimientos de Supersolidaria, DIAN, Fogacoop, Municipio u otras autoridades </t>
  </si>
  <si>
    <t>Rigurosos requisitos para ser miembro del Consejo de Admón (Junta Directiva)/ Capacitación y Actualizacion obligatoria de los candidatos / Aprobación de créditos de directivos por las 4/5 partes del Consejo de Admón (Junta Directiva) al igual que sus partes interesadas / Ente de Supervisión hace seguimiento expreso a transacciones con directivos / Revelación de transacciones con partes relacionadas en los estados financieros.</t>
  </si>
  <si>
    <t>Códigos de Buen Gobierno / Aprobación de Créditos del Consejo de Admón (Junta Directiva)y partes relacionadas por las 4/5 partes del Consejo de Admón (Junta Directiva)/ Seguimiento estricto a operaciones con partes relacionadas por parte de entes de control / Revelación transacciones con partes relacionadas / El Consejo de Admón (Junta Directiva)aprueba el presupuesto pero el ordenador del Gasto es la Gerencia y no participan en la contratación de personal, ni señalan hojas de vida o sugieren personas</t>
  </si>
  <si>
    <t>Subsidio parcial plan de medicina prepagada</t>
  </si>
  <si>
    <t>Se cuenta con UPS que soporta 4 horas de servicio. Se cuenta con canal principal en fibra optica y un canal alterno de banda ancha con dos empresas diferentes. Se adoptó una nueva plataforma de software especializado en ahorro y crédito instalado en servidor remoto (Nube) con dos réplicas y calificación AAA en seguridad. Mantenimiento preventivo a todos los equipos y a la RED</t>
  </si>
  <si>
    <t>Se actualizó el software. Renovación de equipos cada 3 - 5 años. Se compran licencias de office y windows. Restricción para instalacion de software por parte de los usuarios</t>
  </si>
  <si>
    <t>Capacitacion empleados sobre conducción a la defensiva</t>
  </si>
  <si>
    <t>Cada empleado de la entidad debe tener otro empleado que conoce el cargo o está entrenado para reemplazarlo / Supernumerario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</si>
</sst>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quot;$&quot;* #,##0_-;\-&quot;$&quot;* #,##0_-;_-&quot;$&quot;* &quot;-&quot;_-;_-@_-"/>
  </numFmts>
  <fonts count="27" x14ac:knownFonts="1">
    <font>
      <sz val="10"/>
      <color theme="1"/>
      <name val="Trebuchet MS"/>
      <family val="2"/>
    </font>
    <font>
      <sz val="11"/>
      <color theme="1"/>
      <name val="Calibri"/>
      <family val="2"/>
      <scheme val="minor"/>
    </font>
    <font>
      <b/>
      <sz val="10"/>
      <color theme="0"/>
      <name val="Trebuchet MS"/>
      <family val="2"/>
    </font>
    <font>
      <sz val="10"/>
      <color theme="0"/>
      <name val="Trebuchet MS"/>
      <family val="2"/>
    </font>
    <font>
      <sz val="11"/>
      <color theme="1"/>
      <name val="Calibri"/>
      <family val="2"/>
      <scheme val="minor"/>
    </font>
    <font>
      <sz val="8"/>
      <color theme="1"/>
      <name val="Arial Narrow"/>
      <family val="2"/>
    </font>
    <font>
      <b/>
      <sz val="11"/>
      <color theme="1"/>
      <name val="Calibri"/>
      <family val="2"/>
      <scheme val="minor"/>
    </font>
    <font>
      <b/>
      <sz val="11"/>
      <color theme="0"/>
      <name val="Calibri"/>
      <family val="2"/>
      <scheme val="minor"/>
    </font>
    <font>
      <b/>
      <sz val="8"/>
      <color theme="1"/>
      <name val="Arial Narrow"/>
      <family val="2"/>
    </font>
    <font>
      <b/>
      <sz val="6"/>
      <color theme="1"/>
      <name val="Arial Narrow"/>
      <family val="2"/>
    </font>
    <font>
      <b/>
      <sz val="12"/>
      <color theme="1"/>
      <name val="Arial Narrow"/>
      <family val="2"/>
    </font>
    <font>
      <b/>
      <sz val="11"/>
      <color theme="0"/>
      <name val="Arial Narrow"/>
      <family val="2"/>
    </font>
    <font>
      <sz val="10"/>
      <color theme="1"/>
      <name val="Arial Narrow"/>
      <family val="2"/>
    </font>
    <font>
      <sz val="10"/>
      <color theme="1"/>
      <name val="Calibri"/>
      <family val="2"/>
      <scheme val="minor"/>
    </font>
    <font>
      <b/>
      <sz val="14"/>
      <color theme="1"/>
      <name val="Arial Narrow"/>
      <family val="2"/>
    </font>
    <font>
      <sz val="8"/>
      <color theme="1"/>
      <name val="Calibri"/>
      <family val="2"/>
      <scheme val="minor"/>
    </font>
    <font>
      <sz val="10"/>
      <color theme="1"/>
      <name val="Trebuchet MS"/>
      <family val="2"/>
    </font>
    <font>
      <sz val="10"/>
      <color rgb="FFFF0000"/>
      <name val="Trebuchet MS"/>
      <family val="2"/>
    </font>
    <font>
      <b/>
      <sz val="8"/>
      <color theme="0"/>
      <name val="Trebuchet MS"/>
      <family val="2"/>
    </font>
    <font>
      <sz val="8"/>
      <color theme="1"/>
      <name val="Trebuchet MS"/>
      <family val="2"/>
    </font>
    <font>
      <b/>
      <sz val="9"/>
      <color indexed="81"/>
      <name val="Tahoma"/>
      <family val="2"/>
    </font>
    <font>
      <sz val="9"/>
      <color indexed="81"/>
      <name val="Tahoma"/>
      <family val="2"/>
    </font>
    <font>
      <b/>
      <sz val="7"/>
      <color theme="1"/>
      <name val="Trebuchet MS"/>
      <family val="2"/>
    </font>
    <font>
      <b/>
      <sz val="9"/>
      <color theme="1"/>
      <name val="Trebuchet MS"/>
      <family val="2"/>
    </font>
    <font>
      <sz val="9"/>
      <color theme="1"/>
      <name val="Trebuchet MS"/>
      <family val="2"/>
    </font>
    <font>
      <sz val="7"/>
      <color theme="1"/>
      <name val="Trebuchet MS"/>
      <family val="2"/>
    </font>
    <font>
      <b/>
      <i/>
      <sz val="9"/>
      <color theme="1"/>
      <name val="Trebuchet MS"/>
      <family val="2"/>
    </font>
  </fonts>
  <fills count="20">
    <fill>
      <patternFill patternType="none"/>
    </fill>
    <fill>
      <patternFill patternType="gray125"/>
    </fill>
    <fill>
      <patternFill patternType="solid">
        <fgColor theme="1"/>
        <bgColor indexed="64"/>
      </patternFill>
    </fill>
    <fill>
      <patternFill patternType="solid">
        <fgColor rgb="FFC00000"/>
        <bgColor indexed="64"/>
      </patternFill>
    </fill>
    <fill>
      <patternFill patternType="solid">
        <fgColor theme="9" tint="-0.499984740745262"/>
        <bgColor indexed="64"/>
      </patternFill>
    </fill>
    <fill>
      <patternFill patternType="solid">
        <fgColor theme="5" tint="-0.499984740745262"/>
        <bgColor indexed="64"/>
      </patternFill>
    </fill>
    <fill>
      <patternFill patternType="solid">
        <fgColor rgb="FF002060"/>
        <bgColor indexed="64"/>
      </patternFill>
    </fill>
    <fill>
      <patternFill patternType="solid">
        <fgColor theme="5" tint="0.79998168889431442"/>
        <bgColor indexed="64"/>
      </patternFill>
    </fill>
    <fill>
      <patternFill patternType="solid">
        <fgColor rgb="FF7030A0"/>
        <bgColor indexed="64"/>
      </patternFill>
    </fill>
    <fill>
      <patternFill patternType="solid">
        <fgColor theme="9" tint="0.79998168889431442"/>
        <bgColor indexed="64"/>
      </patternFill>
    </fill>
    <fill>
      <patternFill patternType="solid">
        <fgColor rgb="FFCCCC00"/>
        <bgColor indexed="64"/>
      </patternFill>
    </fill>
    <fill>
      <patternFill patternType="solid">
        <fgColor theme="7" tint="0.79998168889431442"/>
        <bgColor indexed="64"/>
      </patternFill>
    </fill>
    <fill>
      <patternFill patternType="solid">
        <fgColor rgb="FFCC99FF"/>
        <bgColor indexed="64"/>
      </patternFill>
    </fill>
    <fill>
      <patternFill patternType="solid">
        <fgColor theme="2" tint="-0.249977111117893"/>
        <bgColor indexed="64"/>
      </patternFill>
    </fill>
    <fill>
      <patternFill patternType="solid">
        <fgColor rgb="FF808000"/>
        <bgColor indexed="64"/>
      </patternFill>
    </fill>
    <fill>
      <patternFill patternType="solid">
        <fgColor theme="7" tint="-0.499984740745262"/>
        <bgColor indexed="64"/>
      </patternFill>
    </fill>
    <fill>
      <patternFill patternType="solid">
        <fgColor rgb="FF800000"/>
        <bgColor indexed="64"/>
      </patternFill>
    </fill>
    <fill>
      <patternFill patternType="solid">
        <fgColor rgb="FFFF0000"/>
        <bgColor indexed="64"/>
      </patternFill>
    </fill>
    <fill>
      <patternFill patternType="solid">
        <fgColor theme="5" tint="0.39997558519241921"/>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s>
  <cellStyleXfs count="5">
    <xf numFmtId="0" fontId="0" fillId="0" borderId="0"/>
    <xf numFmtId="0" fontId="4" fillId="0" borderId="0"/>
    <xf numFmtId="164" fontId="4" fillId="0" borderId="0" applyFont="0" applyFill="0" applyBorder="0" applyAlignment="0" applyProtection="0"/>
    <xf numFmtId="0" fontId="1" fillId="0" borderId="0"/>
    <xf numFmtId="0" fontId="1" fillId="0" borderId="0"/>
  </cellStyleXfs>
  <cellXfs count="103">
    <xf numFmtId="0" fontId="0" fillId="0" borderId="0" xfId="0"/>
    <xf numFmtId="0" fontId="0" fillId="0" borderId="0" xfId="0" applyAlignment="1">
      <alignment horizontal="center"/>
    </xf>
    <xf numFmtId="0" fontId="3" fillId="2" borderId="1" xfId="0" applyFont="1" applyFill="1" applyBorder="1"/>
    <xf numFmtId="0" fontId="3" fillId="2" borderId="1" xfId="0" applyFont="1" applyFill="1" applyBorder="1" applyAlignment="1">
      <alignment horizontal="center"/>
    </xf>
    <xf numFmtId="0" fontId="0" fillId="0" borderId="1" xfId="0" applyBorder="1"/>
    <xf numFmtId="0" fontId="0" fillId="0" borderId="1" xfId="0" applyBorder="1" applyAlignment="1">
      <alignment horizontal="center"/>
    </xf>
    <xf numFmtId="0" fontId="0" fillId="9" borderId="1" xfId="0" applyFill="1" applyBorder="1"/>
    <xf numFmtId="0" fontId="4" fillId="0" borderId="0" xfId="1" applyAlignment="1" applyProtection="1">
      <alignment horizontal="center" vertical="center" wrapText="1"/>
      <protection locked="0"/>
    </xf>
    <xf numFmtId="0" fontId="5" fillId="0" borderId="0" xfId="1" applyFont="1" applyAlignment="1" applyProtection="1">
      <alignment horizontal="center" vertical="center" wrapText="1"/>
      <protection locked="0"/>
    </xf>
    <xf numFmtId="0" fontId="5" fillId="0" borderId="1" xfId="1" applyFont="1" applyBorder="1" applyAlignment="1" applyProtection="1">
      <alignment horizontal="center" vertical="center" wrapText="1"/>
      <protection locked="0"/>
    </xf>
    <xf numFmtId="0" fontId="5" fillId="0" borderId="1" xfId="1" applyFont="1" applyBorder="1" applyAlignment="1">
      <alignment horizontal="center" vertical="center" wrapText="1"/>
    </xf>
    <xf numFmtId="0" fontId="8" fillId="0" borderId="0" xfId="1" applyFont="1" applyAlignment="1">
      <alignment horizontal="center" vertical="center" wrapText="1"/>
    </xf>
    <xf numFmtId="164" fontId="8" fillId="0" borderId="0" xfId="2" applyFont="1" applyAlignment="1" applyProtection="1">
      <alignment horizontal="center" vertical="center" wrapText="1"/>
    </xf>
    <xf numFmtId="0" fontId="6" fillId="0" borderId="0" xfId="1" applyFont="1" applyAlignment="1">
      <alignment horizontal="center" vertical="center" wrapText="1"/>
    </xf>
    <xf numFmtId="0" fontId="4" fillId="0" borderId="0" xfId="1" applyAlignment="1">
      <alignment horizontal="center" vertical="center" wrapText="1"/>
    </xf>
    <xf numFmtId="0" fontId="4" fillId="17" borderId="1" xfId="1" applyFill="1" applyBorder="1" applyAlignment="1">
      <alignment horizontal="center" vertical="center" wrapText="1"/>
    </xf>
    <xf numFmtId="0" fontId="4" fillId="18" borderId="1" xfId="1" applyFill="1" applyBorder="1" applyAlignment="1">
      <alignment horizontal="center" vertical="center" wrapText="1"/>
    </xf>
    <xf numFmtId="0" fontId="4" fillId="11" borderId="1" xfId="1" applyFill="1" applyBorder="1" applyAlignment="1">
      <alignment horizontal="center" vertical="center" wrapText="1"/>
    </xf>
    <xf numFmtId="0" fontId="4" fillId="9" borderId="1" xfId="1" applyFill="1" applyBorder="1" applyAlignment="1">
      <alignment horizontal="center" vertical="center" wrapText="1"/>
    </xf>
    <xf numFmtId="0" fontId="7" fillId="2" borderId="1" xfId="1" applyFont="1" applyFill="1" applyBorder="1" applyAlignment="1">
      <alignment horizontal="center" vertical="center" wrapText="1"/>
    </xf>
    <xf numFmtId="0" fontId="4" fillId="0" borderId="0" xfId="1" applyAlignment="1" applyProtection="1">
      <alignment horizontal="left" vertical="center" wrapText="1"/>
      <protection locked="0"/>
    </xf>
    <xf numFmtId="0" fontId="0" fillId="0" borderId="0" xfId="0" applyAlignment="1">
      <alignment horizontal="left"/>
    </xf>
    <xf numFmtId="0" fontId="0" fillId="9" borderId="0" xfId="0" applyFill="1"/>
    <xf numFmtId="0" fontId="1" fillId="0" borderId="0" xfId="1" applyFont="1" applyAlignment="1">
      <alignment horizontal="center" vertical="center" wrapText="1"/>
    </xf>
    <xf numFmtId="0" fontId="7" fillId="2" borderId="5" xfId="1" applyFont="1" applyFill="1" applyBorder="1" applyAlignment="1">
      <alignment horizontal="center" vertical="center" wrapText="1"/>
    </xf>
    <xf numFmtId="0" fontId="10" fillId="0" borderId="1" xfId="1" applyFont="1" applyBorder="1" applyAlignment="1">
      <alignment horizontal="center" vertical="center" wrapText="1"/>
    </xf>
    <xf numFmtId="0" fontId="13" fillId="0" borderId="0" xfId="1" applyFont="1" applyAlignment="1" applyProtection="1">
      <alignment horizontal="center" vertical="center" wrapText="1"/>
      <protection locked="0"/>
    </xf>
    <xf numFmtId="14" fontId="4" fillId="0" borderId="0" xfId="1" applyNumberFormat="1" applyAlignment="1" applyProtection="1">
      <alignment horizontal="center" vertical="center" wrapText="1"/>
      <protection locked="0"/>
    </xf>
    <xf numFmtId="0" fontId="10" fillId="0" borderId="1" xfId="1" applyFont="1" applyBorder="1" applyAlignment="1" applyProtection="1">
      <alignment horizontal="center" vertical="center" wrapText="1"/>
      <protection locked="0"/>
    </xf>
    <xf numFmtId="14" fontId="5" fillId="0" borderId="1" xfId="1" applyNumberFormat="1" applyFont="1" applyBorder="1" applyAlignment="1" applyProtection="1">
      <alignment horizontal="center" vertical="center" wrapText="1"/>
      <protection locked="0"/>
    </xf>
    <xf numFmtId="0" fontId="5" fillId="0" borderId="1" xfId="1" applyFont="1" applyBorder="1" applyAlignment="1" applyProtection="1">
      <alignment vertical="center" wrapText="1"/>
      <protection locked="0"/>
    </xf>
    <xf numFmtId="0" fontId="12" fillId="0" borderId="1" xfId="1" applyFont="1" applyBorder="1" applyAlignment="1" applyProtection="1">
      <alignment horizontal="center" vertical="center" wrapText="1"/>
      <protection locked="0"/>
    </xf>
    <xf numFmtId="0" fontId="9" fillId="13" borderId="1" xfId="1" applyFont="1" applyFill="1" applyBorder="1" applyAlignment="1">
      <alignment horizontal="center" vertical="center" wrapText="1"/>
    </xf>
    <xf numFmtId="0" fontId="14" fillId="13" borderId="1" xfId="1" applyFont="1" applyFill="1" applyBorder="1" applyAlignment="1">
      <alignment horizontal="center" vertical="center" wrapText="1"/>
    </xf>
    <xf numFmtId="0" fontId="10" fillId="13" borderId="1" xfId="1" applyFont="1" applyFill="1" applyBorder="1" applyAlignment="1">
      <alignment horizontal="center" vertical="center" wrapText="1"/>
    </xf>
    <xf numFmtId="0" fontId="8" fillId="13" borderId="1" xfId="1" applyFont="1" applyFill="1" applyBorder="1" applyAlignment="1">
      <alignment horizontal="center" vertical="center" wrapText="1"/>
    </xf>
    <xf numFmtId="0" fontId="8" fillId="12" borderId="1" xfId="1" applyFont="1" applyFill="1" applyBorder="1" applyAlignment="1">
      <alignment horizontal="center" vertical="center" wrapText="1"/>
    </xf>
    <xf numFmtId="0" fontId="8" fillId="7" borderId="1" xfId="1" applyFont="1" applyFill="1" applyBorder="1" applyAlignment="1">
      <alignment horizontal="center" vertical="center" wrapText="1"/>
    </xf>
    <xf numFmtId="0" fontId="8" fillId="11" borderId="1" xfId="1" applyFont="1" applyFill="1" applyBorder="1" applyAlignment="1">
      <alignment horizontal="center" vertical="center" wrapText="1"/>
    </xf>
    <xf numFmtId="0" fontId="8" fillId="10" borderId="1" xfId="1" applyFont="1" applyFill="1" applyBorder="1" applyAlignment="1">
      <alignment horizontal="center" vertical="center" wrapText="1"/>
    </xf>
    <xf numFmtId="14" fontId="8" fillId="10" borderId="1" xfId="1" applyNumberFormat="1" applyFont="1" applyFill="1" applyBorder="1" applyAlignment="1">
      <alignment horizontal="center" vertical="center" wrapText="1"/>
    </xf>
    <xf numFmtId="0" fontId="15" fillId="0" borderId="0" xfId="1" applyFont="1" applyAlignment="1" applyProtection="1">
      <alignment horizontal="center" vertical="center" wrapText="1"/>
      <protection locked="0"/>
    </xf>
    <xf numFmtId="0" fontId="9" fillId="7" borderId="1" xfId="1" applyFont="1" applyFill="1" applyBorder="1" applyAlignment="1">
      <alignment horizontal="center" vertical="center" wrapText="1"/>
    </xf>
    <xf numFmtId="0" fontId="9" fillId="12" borderId="1" xfId="1" applyFont="1" applyFill="1" applyBorder="1" applyAlignment="1">
      <alignment horizontal="center" vertical="center" wrapText="1"/>
    </xf>
    <xf numFmtId="0" fontId="9" fillId="10" borderId="1" xfId="1" applyFont="1" applyFill="1" applyBorder="1" applyAlignment="1">
      <alignment horizontal="center" vertical="center" wrapText="1"/>
    </xf>
    <xf numFmtId="0" fontId="0" fillId="0" borderId="0" xfId="0" applyAlignment="1">
      <alignment horizontal="center" vertical="center" wrapText="1"/>
    </xf>
    <xf numFmtId="0" fontId="16" fillId="0" borderId="0" xfId="4" applyFont="1" applyAlignment="1">
      <alignment horizontal="center" vertical="center"/>
    </xf>
    <xf numFmtId="0" fontId="16" fillId="0" borderId="1" xfId="4" applyFont="1" applyBorder="1" applyAlignment="1">
      <alignment horizontal="center" vertical="center" wrapText="1"/>
    </xf>
    <xf numFmtId="0" fontId="16" fillId="0" borderId="11" xfId="4" applyFont="1" applyBorder="1" applyAlignment="1">
      <alignment horizontal="center" vertical="center" wrapText="1"/>
    </xf>
    <xf numFmtId="0" fontId="16" fillId="0" borderId="0" xfId="4" applyFont="1" applyAlignment="1">
      <alignment horizontal="center" vertical="center" wrapText="1"/>
    </xf>
    <xf numFmtId="0" fontId="16" fillId="0" borderId="10" xfId="4" applyFont="1" applyBorder="1" applyAlignment="1">
      <alignment horizontal="center" vertical="center" wrapText="1"/>
    </xf>
    <xf numFmtId="0" fontId="16" fillId="0" borderId="9" xfId="4" applyFont="1" applyBorder="1" applyAlignment="1">
      <alignment horizontal="center" vertical="center" wrapText="1"/>
    </xf>
    <xf numFmtId="0" fontId="0" fillId="0" borderId="1" xfId="4" applyFont="1" applyBorder="1" applyAlignment="1">
      <alignment horizontal="center" vertical="center" wrapText="1"/>
    </xf>
    <xf numFmtId="0" fontId="0" fillId="0" borderId="1" xfId="4" applyFont="1" applyBorder="1" applyAlignment="1">
      <alignment horizontal="center" vertical="center"/>
    </xf>
    <xf numFmtId="0" fontId="19" fillId="0" borderId="0" xfId="4" applyFont="1" applyAlignment="1">
      <alignment horizontal="center" vertical="center"/>
    </xf>
    <xf numFmtId="0" fontId="26" fillId="0" borderId="0" xfId="0" applyFont="1" applyAlignment="1">
      <alignment horizontal="left" vertical="center"/>
    </xf>
    <xf numFmtId="0" fontId="22" fillId="19" borderId="12" xfId="0" applyFont="1" applyFill="1" applyBorder="1" applyAlignment="1">
      <alignment horizontal="left" vertical="center"/>
    </xf>
    <xf numFmtId="0" fontId="25" fillId="0" borderId="15" xfId="0" applyFont="1" applyBorder="1" applyAlignment="1">
      <alignment horizontal="left" vertical="center"/>
    </xf>
    <xf numFmtId="0" fontId="0" fillId="0" borderId="16" xfId="0" applyBorder="1"/>
    <xf numFmtId="0" fontId="25" fillId="0" borderId="17" xfId="0" applyFont="1" applyBorder="1" applyAlignment="1">
      <alignment horizontal="left" vertical="center"/>
    </xf>
    <xf numFmtId="0" fontId="0" fillId="0" borderId="18" xfId="0" applyBorder="1"/>
    <xf numFmtId="0" fontId="0" fillId="0" borderId="19" xfId="0" applyBorder="1"/>
    <xf numFmtId="0" fontId="0" fillId="19" borderId="13" xfId="0" applyFill="1" applyBorder="1" applyAlignment="1">
      <alignment horizontal="center"/>
    </xf>
    <xf numFmtId="0" fontId="0" fillId="19" borderId="14" xfId="0" applyFill="1" applyBorder="1" applyAlignment="1">
      <alignment horizontal="center"/>
    </xf>
    <xf numFmtId="0" fontId="18" fillId="8" borderId="12" xfId="4" applyFont="1" applyFill="1" applyBorder="1" applyAlignment="1">
      <alignment horizontal="center" vertical="center" wrapText="1"/>
    </xf>
    <xf numFmtId="0" fontId="18" fillId="8" borderId="13" xfId="4" applyFont="1" applyFill="1" applyBorder="1" applyAlignment="1">
      <alignment horizontal="center" vertical="center" wrapText="1"/>
    </xf>
    <xf numFmtId="0" fontId="18" fillId="8" borderId="14" xfId="4" applyFont="1" applyFill="1" applyBorder="1" applyAlignment="1">
      <alignment horizontal="center" vertical="center" wrapText="1"/>
    </xf>
    <xf numFmtId="0" fontId="16" fillId="0" borderId="15" xfId="4" applyFont="1" applyBorder="1" applyAlignment="1">
      <alignment horizontal="center" vertical="center" wrapText="1"/>
    </xf>
    <xf numFmtId="0" fontId="0" fillId="0" borderId="16" xfId="4" applyFont="1" applyBorder="1" applyAlignment="1">
      <alignment horizontal="center" vertical="center" wrapText="1"/>
    </xf>
    <xf numFmtId="0" fontId="16" fillId="0" borderId="16" xfId="4" applyFont="1" applyBorder="1" applyAlignment="1">
      <alignment horizontal="center" vertical="center" wrapText="1"/>
    </xf>
    <xf numFmtId="0" fontId="0" fillId="0" borderId="20" xfId="4" applyFont="1" applyBorder="1" applyAlignment="1">
      <alignment horizontal="center" vertical="center" wrapText="1"/>
    </xf>
    <xf numFmtId="0" fontId="0" fillId="0" borderId="15" xfId="4" applyFont="1" applyBorder="1" applyAlignment="1">
      <alignment horizontal="center" vertical="center" wrapText="1"/>
    </xf>
    <xf numFmtId="0" fontId="0" fillId="0" borderId="17" xfId="4" applyFont="1" applyBorder="1" applyAlignment="1">
      <alignment horizontal="center" vertical="center" wrapText="1"/>
    </xf>
    <xf numFmtId="0" fontId="0" fillId="0" borderId="18" xfId="4" applyFont="1" applyBorder="1" applyAlignment="1">
      <alignment horizontal="center" vertical="center" wrapText="1"/>
    </xf>
    <xf numFmtId="0" fontId="0" fillId="0" borderId="19" xfId="4" applyFont="1" applyBorder="1" applyAlignment="1">
      <alignment horizontal="center" vertical="center" wrapText="1"/>
    </xf>
    <xf numFmtId="0" fontId="0" fillId="0" borderId="1" xfId="0" applyBorder="1" applyAlignment="1">
      <alignment horizontal="center" vertical="center" wrapText="1"/>
    </xf>
    <xf numFmtId="0" fontId="0" fillId="19" borderId="12" xfId="0" applyFill="1" applyBorder="1" applyAlignment="1">
      <alignment horizontal="center" vertical="center" wrapText="1"/>
    </xf>
    <xf numFmtId="0" fontId="0" fillId="19" borderId="13" xfId="0" applyFill="1" applyBorder="1" applyAlignment="1">
      <alignment horizontal="center" vertical="center" wrapText="1"/>
    </xf>
    <xf numFmtId="0" fontId="0" fillId="19" borderId="14" xfId="0" applyFill="1" applyBorder="1" applyAlignment="1">
      <alignment horizontal="center" vertical="center" wrapText="1"/>
    </xf>
    <xf numFmtId="0" fontId="17" fillId="0" borderId="15" xfId="0" applyFont="1"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1" fillId="11" borderId="1" xfId="1" applyFont="1" applyFill="1" applyBorder="1" applyAlignment="1">
      <alignment horizontal="center" vertical="center" wrapText="1"/>
    </xf>
    <xf numFmtId="0" fontId="1" fillId="18" borderId="1" xfId="1" applyFont="1" applyFill="1" applyBorder="1" applyAlignment="1">
      <alignment horizontal="center" vertical="center" wrapText="1"/>
    </xf>
    <xf numFmtId="0" fontId="2" fillId="5" borderId="6" xfId="0" applyFont="1" applyFill="1" applyBorder="1" applyAlignment="1">
      <alignment horizontal="center" vertical="center" textRotation="90"/>
    </xf>
    <xf numFmtId="0" fontId="2" fillId="4" borderId="6" xfId="0" applyFont="1" applyFill="1" applyBorder="1" applyAlignment="1">
      <alignment horizontal="center" vertical="center" textRotation="90"/>
    </xf>
    <xf numFmtId="0" fontId="2" fillId="8" borderId="6" xfId="0" applyFont="1" applyFill="1" applyBorder="1" applyAlignment="1">
      <alignment horizontal="center" vertical="center" textRotation="90"/>
    </xf>
    <xf numFmtId="0" fontId="2" fillId="8" borderId="7" xfId="0" applyFont="1" applyFill="1" applyBorder="1" applyAlignment="1">
      <alignment horizontal="center" vertical="center" textRotation="90"/>
    </xf>
    <xf numFmtId="0" fontId="6" fillId="14" borderId="3" xfId="1" applyFont="1" applyFill="1" applyBorder="1" applyAlignment="1">
      <alignment horizontal="center" vertical="center" wrapText="1"/>
    </xf>
    <xf numFmtId="0" fontId="6" fillId="14" borderId="2" xfId="1" applyFont="1" applyFill="1" applyBorder="1" applyAlignment="1">
      <alignment horizontal="center" vertical="center" wrapText="1"/>
    </xf>
    <xf numFmtId="0" fontId="2" fillId="3" borderId="6" xfId="0" applyFont="1" applyFill="1" applyBorder="1" applyAlignment="1">
      <alignment horizontal="center" vertical="center" textRotation="90"/>
    </xf>
    <xf numFmtId="0" fontId="2" fillId="6" borderId="6" xfId="0" applyFont="1" applyFill="1" applyBorder="1" applyAlignment="1">
      <alignment horizontal="center" vertical="center" textRotation="90"/>
    </xf>
    <xf numFmtId="0" fontId="7" fillId="2" borderId="3" xfId="1" applyFont="1" applyFill="1" applyBorder="1" applyAlignment="1">
      <alignment horizontal="center" vertical="center" wrapText="1"/>
    </xf>
    <xf numFmtId="0" fontId="7" fillId="8" borderId="3" xfId="1" applyFont="1" applyFill="1" applyBorder="1" applyAlignment="1">
      <alignment horizontal="center" vertical="center" wrapText="1"/>
    </xf>
    <xf numFmtId="0" fontId="7" fillId="16" borderId="3" xfId="1" applyFont="1" applyFill="1" applyBorder="1" applyAlignment="1">
      <alignment horizontal="center" vertical="center" wrapText="1"/>
    </xf>
    <xf numFmtId="0" fontId="6" fillId="15" borderId="3" xfId="1" applyFont="1" applyFill="1" applyBorder="1" applyAlignment="1">
      <alignment horizontal="center" vertical="center" wrapText="1"/>
    </xf>
    <xf numFmtId="0" fontId="12" fillId="0" borderId="1" xfId="1" applyFont="1" applyBorder="1" applyAlignment="1" applyProtection="1">
      <alignment horizontal="center" vertical="center" wrapText="1"/>
      <protection locked="0"/>
    </xf>
    <xf numFmtId="0" fontId="11" fillId="2" borderId="4" xfId="1" applyFont="1" applyFill="1" applyBorder="1" applyAlignment="1">
      <alignment horizontal="center" vertical="center" wrapText="1"/>
    </xf>
    <xf numFmtId="0" fontId="11" fillId="2" borderId="8" xfId="1" applyFont="1" applyFill="1" applyBorder="1" applyAlignment="1">
      <alignment horizontal="center" vertical="center" wrapText="1"/>
    </xf>
    <xf numFmtId="0" fontId="5" fillId="0" borderId="1" xfId="1" applyFont="1" applyBorder="1" applyAlignment="1" applyProtection="1">
      <alignment horizontal="center" vertical="center" wrapText="1"/>
      <protection locked="0"/>
    </xf>
  </cellXfs>
  <cellStyles count="5">
    <cellStyle name="Moneda [0] 2 2" xfId="2" xr:uid="{00000000-0005-0000-0000-000000000000}"/>
    <cellStyle name="Normal" xfId="0" builtinId="0"/>
    <cellStyle name="Normal 2" xfId="3" xr:uid="{00000000-0005-0000-0000-000002000000}"/>
    <cellStyle name="Normal 2 3" xfId="1" xr:uid="{00000000-0005-0000-0000-000003000000}"/>
    <cellStyle name="Normal 3" xfId="4" xr:uid="{00000000-0005-0000-0000-000004000000}"/>
  </cellStyles>
  <dxfs count="496">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
      <fill>
        <patternFill>
          <bgColor rgb="FF92D050"/>
        </patternFill>
      </fill>
    </dxf>
    <dxf>
      <fill>
        <patternFill>
          <bgColor rgb="FFFFFF00"/>
        </patternFill>
      </fill>
    </dxf>
    <dxf>
      <fill>
        <patternFill>
          <bgColor rgb="FFFFC000"/>
        </patternFill>
      </fill>
    </dxf>
    <dxf>
      <fill>
        <patternFill>
          <bgColor rgb="FFFF7C8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OADAMS"/>
      <sheetName val="Criterios"/>
      <sheetName val="Instancias"/>
      <sheetName val="Garantías"/>
      <sheetName val="Nuevas Condiciones"/>
      <sheetName val="Nuevas Instancias"/>
      <sheetName val="Nuevas Garantias"/>
      <sheetName val="FEDIAN"/>
      <sheetName val="Piloto"/>
      <sheetName val="Hoja2"/>
    </sheetNames>
    <definedNames>
      <definedName name="Number_of_Payments" refersTo="#¡REF!" sheetId="0"/>
      <definedName name="Values_Entered" refersTo="#¡REF!" sheetId="0"/>
    </defined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499984740745262"/>
  </sheetPr>
  <dimension ref="A1:C13"/>
  <sheetViews>
    <sheetView showGridLines="0" zoomScale="180" zoomScaleNormal="180" workbookViewId="0">
      <pane xSplit="1" ySplit="1" topLeftCell="B2" activePane="bottomRight" state="frozen"/>
      <selection pane="topRight" activeCell="B1" sqref="B1"/>
      <selection pane="bottomLeft" activeCell="A2" sqref="A2"/>
      <selection pane="bottomRight" activeCell="A7" sqref="A7"/>
    </sheetView>
  </sheetViews>
  <sheetFormatPr baseColWidth="10" defaultColWidth="11.140625" defaultRowHeight="15" x14ac:dyDescent="0.3"/>
  <cols>
    <col min="1" max="1" width="26.42578125" style="45" bestFit="1" customWidth="1"/>
    <col min="2" max="2" width="16.140625" style="45" bestFit="1" customWidth="1"/>
    <col min="3" max="3" width="37.140625" style="45" bestFit="1" customWidth="1"/>
    <col min="4" max="16384" width="11.140625" style="45"/>
  </cols>
  <sheetData>
    <row r="1" spans="1:3" x14ac:dyDescent="0.3">
      <c r="A1" s="76" t="s">
        <v>459</v>
      </c>
      <c r="B1" s="77" t="s">
        <v>447</v>
      </c>
      <c r="C1" s="78" t="s">
        <v>448</v>
      </c>
    </row>
    <row r="2" spans="1:3" x14ac:dyDescent="0.3">
      <c r="A2" s="79" t="s">
        <v>443</v>
      </c>
      <c r="B2" s="75" t="s">
        <v>1</v>
      </c>
      <c r="C2" s="80" t="s">
        <v>449</v>
      </c>
    </row>
    <row r="3" spans="1:3" x14ac:dyDescent="0.3">
      <c r="A3" s="81" t="s">
        <v>455</v>
      </c>
      <c r="B3" s="75" t="s">
        <v>2</v>
      </c>
      <c r="C3" s="80" t="s">
        <v>13</v>
      </c>
    </row>
    <row r="4" spans="1:3" x14ac:dyDescent="0.3">
      <c r="A4" s="81" t="s">
        <v>444</v>
      </c>
      <c r="B4" s="75" t="s">
        <v>38</v>
      </c>
      <c r="C4" s="80" t="s">
        <v>14</v>
      </c>
    </row>
    <row r="5" spans="1:3" x14ac:dyDescent="0.3">
      <c r="A5" s="79" t="s">
        <v>445</v>
      </c>
      <c r="B5" s="75" t="s">
        <v>4</v>
      </c>
      <c r="C5" s="80" t="s">
        <v>15</v>
      </c>
    </row>
    <row r="6" spans="1:3" x14ac:dyDescent="0.3">
      <c r="A6" s="81" t="s">
        <v>446</v>
      </c>
      <c r="B6" s="75" t="s">
        <v>5</v>
      </c>
      <c r="C6" s="80" t="s">
        <v>450</v>
      </c>
    </row>
    <row r="7" spans="1:3" x14ac:dyDescent="0.3">
      <c r="A7" s="81" t="s">
        <v>456</v>
      </c>
      <c r="B7" s="75"/>
      <c r="C7" s="80" t="s">
        <v>17</v>
      </c>
    </row>
    <row r="8" spans="1:3" x14ac:dyDescent="0.3">
      <c r="A8" s="81" t="s">
        <v>457</v>
      </c>
      <c r="B8" s="75"/>
      <c r="C8" s="80" t="s">
        <v>451</v>
      </c>
    </row>
    <row r="9" spans="1:3" x14ac:dyDescent="0.3">
      <c r="A9" s="81" t="s">
        <v>458</v>
      </c>
      <c r="B9" s="75"/>
      <c r="C9" s="80"/>
    </row>
    <row r="10" spans="1:3" x14ac:dyDescent="0.3">
      <c r="A10" s="81" t="s">
        <v>460</v>
      </c>
      <c r="B10" s="75"/>
      <c r="C10" s="80"/>
    </row>
    <row r="11" spans="1:3" x14ac:dyDescent="0.3">
      <c r="A11" s="81" t="s">
        <v>461</v>
      </c>
      <c r="B11" s="75"/>
      <c r="C11" s="80"/>
    </row>
    <row r="12" spans="1:3" x14ac:dyDescent="0.3">
      <c r="A12" s="81" t="s">
        <v>453</v>
      </c>
      <c r="B12" s="75"/>
      <c r="C12" s="80"/>
    </row>
    <row r="13" spans="1:3" ht="15.75" thickBot="1" x14ac:dyDescent="0.35">
      <c r="A13" s="82" t="s">
        <v>454</v>
      </c>
      <c r="B13" s="83"/>
      <c r="C13" s="8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5" tint="-0.499984740745262"/>
  </sheetPr>
  <dimension ref="A1:AE117"/>
  <sheetViews>
    <sheetView tabSelected="1" zoomScale="160" zoomScaleNormal="160" workbookViewId="0">
      <pane xSplit="1" ySplit="2" topLeftCell="B3" activePane="bottomRight" state="frozen"/>
      <selection activeCell="H14" sqref="H14"/>
      <selection pane="topRight" activeCell="H14" sqref="H14"/>
      <selection pane="bottomLeft" activeCell="H14" sqref="H14"/>
      <selection pane="bottomRight" activeCell="E3" sqref="E3"/>
    </sheetView>
  </sheetViews>
  <sheetFormatPr baseColWidth="10" defaultColWidth="11.85546875" defaultRowHeight="15" x14ac:dyDescent="0.3"/>
  <cols>
    <col min="1" max="1" width="8.7109375" style="7" customWidth="1"/>
    <col min="2" max="2" width="16.42578125" style="7" customWidth="1"/>
    <col min="3" max="3" width="16.85546875" style="26" customWidth="1"/>
    <col min="4" max="4" width="25.140625" style="7" customWidth="1"/>
    <col min="5" max="6" width="8.140625" style="7" customWidth="1"/>
    <col min="7" max="7" width="11" style="7" customWidth="1"/>
    <col min="8" max="8" width="23.5703125" style="7" customWidth="1"/>
    <col min="9" max="9" width="11.85546875" style="7"/>
    <col min="10" max="12" width="9.85546875" style="7" customWidth="1"/>
    <col min="13" max="15" width="9.140625" style="7" customWidth="1"/>
    <col min="16" max="16" width="19.42578125" style="7" customWidth="1"/>
    <col min="17" max="17" width="9.28515625" style="7" customWidth="1"/>
    <col min="18" max="18" width="7.85546875" style="7" customWidth="1"/>
    <col min="19" max="19" width="9.7109375" style="7" customWidth="1"/>
    <col min="20" max="20" width="10.140625" style="27" customWidth="1"/>
    <col min="21" max="21" width="10.85546875" style="7" customWidth="1"/>
    <col min="22" max="16384" width="11.85546875" style="7"/>
  </cols>
  <sheetData>
    <row r="1" spans="1:31" s="13" customFormat="1" x14ac:dyDescent="0.3">
      <c r="A1" s="100" t="s">
        <v>168</v>
      </c>
      <c r="B1" s="24" t="s">
        <v>167</v>
      </c>
      <c r="C1" s="95" t="s">
        <v>125</v>
      </c>
      <c r="D1" s="95"/>
      <c r="E1" s="95" t="s">
        <v>124</v>
      </c>
      <c r="F1" s="95"/>
      <c r="G1" s="95"/>
      <c r="H1" s="96" t="s">
        <v>123</v>
      </c>
      <c r="I1" s="96"/>
      <c r="J1" s="96"/>
      <c r="K1" s="96"/>
      <c r="L1" s="96"/>
      <c r="M1" s="97" t="s">
        <v>122</v>
      </c>
      <c r="N1" s="97"/>
      <c r="O1" s="97"/>
      <c r="P1" s="98" t="s">
        <v>121</v>
      </c>
      <c r="Q1" s="98"/>
      <c r="R1" s="98"/>
      <c r="S1" s="91" t="s">
        <v>120</v>
      </c>
      <c r="T1" s="91"/>
      <c r="U1" s="92"/>
    </row>
    <row r="2" spans="1:31" s="11" customFormat="1" ht="91.5" thickBot="1" x14ac:dyDescent="0.35">
      <c r="A2" s="101"/>
      <c r="B2" s="32" t="s">
        <v>166</v>
      </c>
      <c r="C2" s="33" t="s">
        <v>119</v>
      </c>
      <c r="D2" s="34" t="s">
        <v>118</v>
      </c>
      <c r="E2" s="32" t="s">
        <v>181</v>
      </c>
      <c r="F2" s="32" t="s">
        <v>117</v>
      </c>
      <c r="G2" s="35" t="s">
        <v>116</v>
      </c>
      <c r="H2" s="36" t="s">
        <v>115</v>
      </c>
      <c r="I2" s="36" t="s">
        <v>114</v>
      </c>
      <c r="J2" s="43" t="s">
        <v>148</v>
      </c>
      <c r="K2" s="36" t="s">
        <v>113</v>
      </c>
      <c r="L2" s="36" t="s">
        <v>155</v>
      </c>
      <c r="M2" s="42" t="s">
        <v>111</v>
      </c>
      <c r="N2" s="42" t="s">
        <v>110</v>
      </c>
      <c r="O2" s="37" t="s">
        <v>109</v>
      </c>
      <c r="P2" s="38" t="s">
        <v>108</v>
      </c>
      <c r="Q2" s="38" t="s">
        <v>107</v>
      </c>
      <c r="R2" s="38" t="s">
        <v>106</v>
      </c>
      <c r="S2" s="39" t="s">
        <v>105</v>
      </c>
      <c r="T2" s="40" t="s">
        <v>104</v>
      </c>
      <c r="U2" s="44" t="s">
        <v>162</v>
      </c>
      <c r="X2" s="12"/>
    </row>
    <row r="3" spans="1:31" ht="63.75" x14ac:dyDescent="0.3">
      <c r="A3" s="93" t="s">
        <v>134</v>
      </c>
      <c r="B3" s="102" t="s">
        <v>169</v>
      </c>
      <c r="C3" s="99" t="s">
        <v>26</v>
      </c>
      <c r="D3" s="9" t="s">
        <v>154</v>
      </c>
      <c r="E3" s="28">
        <v>1</v>
      </c>
      <c r="F3" s="28">
        <v>3</v>
      </c>
      <c r="G3" s="10" t="str">
        <f>VLOOKUP(E3*F3,'riesgo inherente-Anexo '!C4:D28,2,TRUE)</f>
        <v>Bajo</v>
      </c>
      <c r="H3" s="9" t="s">
        <v>579</v>
      </c>
      <c r="I3" s="9" t="s">
        <v>194</v>
      </c>
      <c r="J3" s="9" t="s">
        <v>97</v>
      </c>
      <c r="K3" s="9" t="s">
        <v>95</v>
      </c>
      <c r="L3" s="9" t="s">
        <v>98</v>
      </c>
      <c r="M3" s="9">
        <v>3</v>
      </c>
      <c r="N3" s="9">
        <v>1</v>
      </c>
      <c r="O3" s="9" t="str">
        <f>VLOOKUP((E3*F3)-(M3*N3),'riesgo inherente-Anexo '!C2:D28,2,TRUE)</f>
        <v>Bajo</v>
      </c>
      <c r="P3" s="9" t="s">
        <v>580</v>
      </c>
      <c r="Q3" s="9" t="s">
        <v>212</v>
      </c>
      <c r="R3" s="9" t="s">
        <v>156</v>
      </c>
      <c r="S3" s="9" t="s">
        <v>212</v>
      </c>
      <c r="T3" s="29">
        <v>43800</v>
      </c>
      <c r="U3" s="9" t="s">
        <v>160</v>
      </c>
      <c r="V3" s="8"/>
      <c r="W3" s="8"/>
      <c r="X3" s="8"/>
      <c r="Y3" s="8"/>
      <c r="Z3" s="8"/>
      <c r="AA3" s="8"/>
      <c r="AB3" s="8"/>
      <c r="AC3" s="8"/>
      <c r="AD3" s="8"/>
      <c r="AE3" s="8"/>
    </row>
    <row r="4" spans="1:31" ht="76.5" x14ac:dyDescent="0.3">
      <c r="A4" s="93"/>
      <c r="B4" s="102"/>
      <c r="C4" s="99"/>
      <c r="D4" s="9" t="s">
        <v>198</v>
      </c>
      <c r="E4" s="28">
        <v>1</v>
      </c>
      <c r="F4" s="28">
        <v>1</v>
      </c>
      <c r="G4" s="10" t="str">
        <f>VLOOKUP(E4*F4,'riesgo inherente-Anexo '!C4:D28,2,TRUE)</f>
        <v>Bajo</v>
      </c>
      <c r="H4" s="9" t="s">
        <v>195</v>
      </c>
      <c r="I4" s="9" t="s">
        <v>194</v>
      </c>
      <c r="J4" s="9" t="s">
        <v>97</v>
      </c>
      <c r="K4" s="9" t="s">
        <v>95</v>
      </c>
      <c r="L4" s="9" t="s">
        <v>96</v>
      </c>
      <c r="M4" s="9">
        <v>1</v>
      </c>
      <c r="N4" s="9">
        <v>1</v>
      </c>
      <c r="O4" s="9" t="str">
        <f>VLOOKUP((E4*F4)-(M4*N4),'riesgo inherente-Anexo '!C2:D28,2,TRUE)</f>
        <v>Bajo</v>
      </c>
      <c r="P4" s="9" t="s">
        <v>196</v>
      </c>
      <c r="Q4" s="9" t="s">
        <v>212</v>
      </c>
      <c r="R4" s="9" t="s">
        <v>96</v>
      </c>
      <c r="S4" s="9" t="s">
        <v>212</v>
      </c>
      <c r="T4" s="29">
        <v>43800</v>
      </c>
      <c r="U4" s="9" t="s">
        <v>160</v>
      </c>
      <c r="V4" s="8"/>
      <c r="W4" s="8"/>
      <c r="X4" s="8"/>
      <c r="Y4" s="8"/>
      <c r="Z4" s="8"/>
      <c r="AA4" s="8"/>
      <c r="AB4" s="8"/>
      <c r="AC4" s="8"/>
      <c r="AD4" s="8"/>
      <c r="AE4" s="8"/>
    </row>
    <row r="5" spans="1:31" ht="38.25" x14ac:dyDescent="0.3">
      <c r="A5" s="93"/>
      <c r="B5" s="102"/>
      <c r="C5" s="99"/>
      <c r="D5" s="9" t="s">
        <v>197</v>
      </c>
      <c r="E5" s="28">
        <v>1</v>
      </c>
      <c r="F5" s="28">
        <v>1</v>
      </c>
      <c r="G5" s="10" t="str">
        <f>VLOOKUP(E5*F5,'riesgo inherente-Anexo '!C4:D28,2,TRUE)</f>
        <v>Bajo</v>
      </c>
      <c r="H5" s="9" t="s">
        <v>199</v>
      </c>
      <c r="I5" s="9" t="s">
        <v>194</v>
      </c>
      <c r="J5" s="9" t="s">
        <v>97</v>
      </c>
      <c r="K5" s="9" t="s">
        <v>95</v>
      </c>
      <c r="L5" s="9" t="s">
        <v>98</v>
      </c>
      <c r="M5" s="9">
        <v>1</v>
      </c>
      <c r="N5" s="9">
        <v>1</v>
      </c>
      <c r="O5" s="9" t="str">
        <f>VLOOKUP((E5*F5)-(M5*N5),'riesgo inherente-Anexo '!C2:D28,2,TRUE)</f>
        <v>Bajo</v>
      </c>
      <c r="P5" s="9" t="s">
        <v>200</v>
      </c>
      <c r="Q5" s="9" t="s">
        <v>212</v>
      </c>
      <c r="R5" s="9" t="s">
        <v>156</v>
      </c>
      <c r="S5" s="9" t="s">
        <v>212</v>
      </c>
      <c r="T5" s="29">
        <v>43800</v>
      </c>
      <c r="U5" s="9" t="s">
        <v>160</v>
      </c>
      <c r="V5" s="8"/>
      <c r="W5" s="8"/>
      <c r="X5" s="8"/>
      <c r="Y5" s="8"/>
      <c r="Z5" s="8"/>
      <c r="AA5" s="8"/>
      <c r="AB5" s="8"/>
      <c r="AC5" s="8"/>
      <c r="AD5" s="8"/>
      <c r="AE5" s="8"/>
    </row>
    <row r="6" spans="1:31" ht="38.25" x14ac:dyDescent="0.3">
      <c r="A6" s="93"/>
      <c r="B6" s="30" t="s">
        <v>169</v>
      </c>
      <c r="C6" s="31" t="s">
        <v>27</v>
      </c>
      <c r="D6" s="9" t="s">
        <v>164</v>
      </c>
      <c r="E6" s="25">
        <v>1</v>
      </c>
      <c r="F6" s="28">
        <v>1</v>
      </c>
      <c r="G6" s="10" t="str">
        <f>VLOOKUP(E6*F6,'riesgo inherente-Anexo '!C4:D28,2,TRUE)</f>
        <v>Bajo</v>
      </c>
      <c r="H6" s="9" t="s">
        <v>201</v>
      </c>
      <c r="I6" s="9" t="s">
        <v>194</v>
      </c>
      <c r="J6" s="9" t="s">
        <v>102</v>
      </c>
      <c r="K6" s="9" t="s">
        <v>95</v>
      </c>
      <c r="L6" s="9" t="s">
        <v>156</v>
      </c>
      <c r="M6" s="9">
        <v>1</v>
      </c>
      <c r="N6" s="9">
        <v>1</v>
      </c>
      <c r="O6" s="9" t="str">
        <f>VLOOKUP((E6*F6)-(M6*N6),'riesgo inherente-Anexo '!C2:D28,2,TRUE)</f>
        <v>Bajo</v>
      </c>
      <c r="P6" s="9" t="s">
        <v>165</v>
      </c>
      <c r="Q6" s="9" t="s">
        <v>212</v>
      </c>
      <c r="R6" s="9" t="s">
        <v>96</v>
      </c>
      <c r="S6" s="9" t="s">
        <v>212</v>
      </c>
      <c r="T6" s="29">
        <v>43800</v>
      </c>
      <c r="U6" s="9" t="s">
        <v>160</v>
      </c>
      <c r="V6" s="8"/>
      <c r="W6" s="8"/>
      <c r="X6" s="8"/>
      <c r="Y6" s="8"/>
      <c r="Z6" s="8"/>
      <c r="AA6" s="8"/>
      <c r="AB6" s="8"/>
      <c r="AC6" s="8"/>
      <c r="AD6" s="8"/>
      <c r="AE6" s="8"/>
    </row>
    <row r="7" spans="1:31" ht="38.25" x14ac:dyDescent="0.3">
      <c r="A7" s="93"/>
      <c r="B7" s="30" t="s">
        <v>169</v>
      </c>
      <c r="C7" s="31" t="s">
        <v>28</v>
      </c>
      <c r="D7" s="9" t="s">
        <v>202</v>
      </c>
      <c r="E7" s="28">
        <v>1</v>
      </c>
      <c r="F7" s="28">
        <v>1</v>
      </c>
      <c r="G7" s="10" t="str">
        <f>VLOOKUP(E7*F7,'riesgo inherente-Anexo '!C4:D28,2,TRUE)</f>
        <v>Bajo</v>
      </c>
      <c r="H7" s="9" t="s">
        <v>203</v>
      </c>
      <c r="I7" s="9" t="s">
        <v>194</v>
      </c>
      <c r="J7" s="9" t="s">
        <v>146</v>
      </c>
      <c r="K7" s="9" t="s">
        <v>95</v>
      </c>
      <c r="L7" s="9" t="s">
        <v>96</v>
      </c>
      <c r="M7" s="9">
        <v>1</v>
      </c>
      <c r="N7" s="9">
        <v>1</v>
      </c>
      <c r="O7" s="9" t="str">
        <f>VLOOKUP((E7*F7)-(M7*N7),'riesgo inherente-Anexo '!C2:D28,2,TRUE)</f>
        <v>Bajo</v>
      </c>
      <c r="P7" s="9" t="s">
        <v>576</v>
      </c>
      <c r="Q7" s="9" t="s">
        <v>212</v>
      </c>
      <c r="R7" s="9" t="s">
        <v>156</v>
      </c>
      <c r="S7" s="9" t="s">
        <v>212</v>
      </c>
      <c r="T7" s="29">
        <v>43800</v>
      </c>
      <c r="U7" s="9" t="s">
        <v>160</v>
      </c>
      <c r="V7" s="8"/>
      <c r="W7" s="8"/>
      <c r="X7" s="8"/>
      <c r="Y7" s="8"/>
      <c r="Z7" s="8"/>
      <c r="AA7" s="8"/>
      <c r="AB7" s="8"/>
      <c r="AC7" s="8"/>
      <c r="AD7" s="8"/>
      <c r="AE7" s="8"/>
    </row>
    <row r="8" spans="1:31" ht="76.5" x14ac:dyDescent="0.3">
      <c r="A8" s="93"/>
      <c r="B8" s="30" t="s">
        <v>174</v>
      </c>
      <c r="C8" s="31" t="s">
        <v>64</v>
      </c>
      <c r="D8" s="9" t="s">
        <v>176</v>
      </c>
      <c r="E8" s="28">
        <v>1</v>
      </c>
      <c r="F8" s="28">
        <v>1</v>
      </c>
      <c r="G8" s="10" t="str">
        <f>VLOOKUP(E8*F8,'riesgo inherente-Anexo '!C4:D28,2,TRUE)</f>
        <v>Bajo</v>
      </c>
      <c r="H8" s="9" t="s">
        <v>204</v>
      </c>
      <c r="I8" s="9" t="s">
        <v>177</v>
      </c>
      <c r="J8" s="9" t="s">
        <v>103</v>
      </c>
      <c r="K8" s="9" t="s">
        <v>95</v>
      </c>
      <c r="L8" s="9" t="s">
        <v>96</v>
      </c>
      <c r="M8" s="9">
        <v>1</v>
      </c>
      <c r="N8" s="9">
        <v>1</v>
      </c>
      <c r="O8" s="9" t="str">
        <f>VLOOKUP((E8*F8)-(M8*N8),'riesgo inherente-Anexo '!C2:D28,2,TRUE)</f>
        <v>Bajo</v>
      </c>
      <c r="P8" s="9" t="s">
        <v>200</v>
      </c>
      <c r="Q8" s="9" t="s">
        <v>177</v>
      </c>
      <c r="R8" s="9" t="s">
        <v>156</v>
      </c>
      <c r="S8" s="9" t="s">
        <v>212</v>
      </c>
      <c r="T8" s="29">
        <v>43800</v>
      </c>
      <c r="U8" s="9" t="s">
        <v>160</v>
      </c>
      <c r="V8" s="8"/>
      <c r="W8" s="8"/>
      <c r="X8" s="8"/>
      <c r="Y8" s="8"/>
      <c r="Z8" s="8"/>
      <c r="AA8" s="8"/>
      <c r="AB8" s="8"/>
      <c r="AC8" s="8"/>
      <c r="AD8" s="8"/>
      <c r="AE8" s="8"/>
    </row>
    <row r="9" spans="1:31" ht="114.75" x14ac:dyDescent="0.3">
      <c r="A9" s="93"/>
      <c r="B9" s="30" t="s">
        <v>174</v>
      </c>
      <c r="C9" s="31" t="s">
        <v>29</v>
      </c>
      <c r="D9" s="9" t="s">
        <v>205</v>
      </c>
      <c r="E9" s="28">
        <v>1</v>
      </c>
      <c r="F9" s="28">
        <v>1</v>
      </c>
      <c r="G9" s="10" t="str">
        <f>VLOOKUP(E9*F9,'riesgo inherente-Anexo '!C4:D28,2,TRUE)</f>
        <v>Bajo</v>
      </c>
      <c r="H9" s="9" t="s">
        <v>206</v>
      </c>
      <c r="I9" s="9" t="s">
        <v>177</v>
      </c>
      <c r="J9" s="9" t="s">
        <v>146</v>
      </c>
      <c r="K9" s="9" t="s">
        <v>95</v>
      </c>
      <c r="L9" s="9" t="s">
        <v>96</v>
      </c>
      <c r="M9" s="9">
        <v>1</v>
      </c>
      <c r="N9" s="9">
        <v>1</v>
      </c>
      <c r="O9" s="9" t="str">
        <f>VLOOKUP((E9*F9)-(M9*N9),'riesgo inherente-Anexo '!C2:D28,2,TRUE)</f>
        <v>Bajo</v>
      </c>
      <c r="P9" s="9" t="s">
        <v>207</v>
      </c>
      <c r="Q9" s="9" t="s">
        <v>212</v>
      </c>
      <c r="R9" s="9" t="s">
        <v>96</v>
      </c>
      <c r="S9" s="9" t="s">
        <v>212</v>
      </c>
      <c r="T9" s="29">
        <v>43800</v>
      </c>
      <c r="U9" s="9" t="s">
        <v>160</v>
      </c>
      <c r="V9" s="8"/>
      <c r="W9" s="8"/>
      <c r="X9" s="8"/>
      <c r="Y9" s="8"/>
      <c r="Z9" s="8"/>
      <c r="AA9" s="8"/>
      <c r="AB9" s="8"/>
      <c r="AC9" s="8"/>
      <c r="AD9" s="8"/>
      <c r="AE9" s="8"/>
    </row>
    <row r="10" spans="1:31" ht="25.5" x14ac:dyDescent="0.3">
      <c r="A10" s="93"/>
      <c r="B10" s="30" t="s">
        <v>169</v>
      </c>
      <c r="C10" s="31" t="s">
        <v>30</v>
      </c>
      <c r="D10" s="9" t="s">
        <v>178</v>
      </c>
      <c r="E10" s="28">
        <v>1</v>
      </c>
      <c r="F10" s="28">
        <v>1</v>
      </c>
      <c r="G10" s="10" t="str">
        <f>VLOOKUP(E10*F10,'riesgo inherente-Anexo '!C4:D28,2,TRUE)</f>
        <v>Bajo</v>
      </c>
      <c r="H10" s="9" t="s">
        <v>208</v>
      </c>
      <c r="I10" s="9" t="s">
        <v>194</v>
      </c>
      <c r="J10" s="9" t="s">
        <v>102</v>
      </c>
      <c r="K10" s="9" t="s">
        <v>95</v>
      </c>
      <c r="L10" s="9" t="s">
        <v>96</v>
      </c>
      <c r="M10" s="9">
        <v>1</v>
      </c>
      <c r="N10" s="9">
        <v>1</v>
      </c>
      <c r="O10" s="9" t="str">
        <f>VLOOKUP((E10*F10)-(M10*N10),'riesgo inherente-Anexo '!C2:D28,2,TRUE)</f>
        <v>Bajo</v>
      </c>
      <c r="P10" s="9" t="s">
        <v>209</v>
      </c>
      <c r="Q10" s="9" t="s">
        <v>212</v>
      </c>
      <c r="R10" s="9" t="s">
        <v>156</v>
      </c>
      <c r="S10" s="9" t="s">
        <v>212</v>
      </c>
      <c r="T10" s="29">
        <v>43800</v>
      </c>
      <c r="U10" s="9" t="s">
        <v>160</v>
      </c>
      <c r="V10" s="8"/>
      <c r="W10" s="8"/>
      <c r="X10" s="8"/>
      <c r="Y10" s="8"/>
      <c r="Z10" s="8"/>
      <c r="AA10" s="8"/>
      <c r="AB10" s="8"/>
      <c r="AC10" s="8"/>
      <c r="AD10" s="8"/>
      <c r="AE10" s="8"/>
    </row>
    <row r="11" spans="1:31" ht="102" x14ac:dyDescent="0.3">
      <c r="A11" s="93"/>
      <c r="B11" s="30" t="s">
        <v>173</v>
      </c>
      <c r="C11" s="31" t="s">
        <v>210</v>
      </c>
      <c r="D11" s="9" t="s">
        <v>179</v>
      </c>
      <c r="E11" s="28">
        <v>1</v>
      </c>
      <c r="F11" s="28">
        <v>1</v>
      </c>
      <c r="G11" s="10" t="str">
        <f>VLOOKUP(E11*F11,'riesgo inherente-Anexo '!C4:D28,2,TRUE)</f>
        <v>Bajo</v>
      </c>
      <c r="H11" s="9" t="s">
        <v>211</v>
      </c>
      <c r="I11" s="9" t="s">
        <v>212</v>
      </c>
      <c r="J11" s="9" t="s">
        <v>97</v>
      </c>
      <c r="K11" s="9" t="s">
        <v>100</v>
      </c>
      <c r="L11" s="9" t="s">
        <v>96</v>
      </c>
      <c r="M11" s="9">
        <v>1</v>
      </c>
      <c r="N11" s="9">
        <v>1</v>
      </c>
      <c r="O11" s="9" t="str">
        <f>VLOOKUP((E11*F11)-(M11*N11),'riesgo inherente-Anexo '!C2:D28,2,TRUE)</f>
        <v>Bajo</v>
      </c>
      <c r="P11" s="9" t="s">
        <v>207</v>
      </c>
      <c r="Q11" s="9" t="s">
        <v>177</v>
      </c>
      <c r="R11" s="9" t="s">
        <v>96</v>
      </c>
      <c r="S11" s="9" t="s">
        <v>212</v>
      </c>
      <c r="T11" s="29">
        <v>43800</v>
      </c>
      <c r="U11" s="9" t="s">
        <v>160</v>
      </c>
      <c r="V11" s="8"/>
      <c r="W11" s="8"/>
      <c r="X11" s="8"/>
      <c r="Y11" s="8"/>
      <c r="Z11" s="8"/>
      <c r="AA11" s="8"/>
      <c r="AB11" s="8"/>
      <c r="AC11" s="8"/>
      <c r="AD11" s="8"/>
      <c r="AE11" s="8"/>
    </row>
    <row r="12" spans="1:31" ht="63.75" x14ac:dyDescent="0.3">
      <c r="A12" s="93"/>
      <c r="B12" s="30" t="s">
        <v>174</v>
      </c>
      <c r="C12" s="31" t="s">
        <v>213</v>
      </c>
      <c r="D12" s="9" t="s">
        <v>180</v>
      </c>
      <c r="E12" s="28">
        <v>1</v>
      </c>
      <c r="F12" s="28">
        <v>1</v>
      </c>
      <c r="G12" s="10" t="str">
        <f>VLOOKUP(E12*F12,'riesgo inherente-Anexo '!C4:D28,2,TRUE)</f>
        <v>Bajo</v>
      </c>
      <c r="H12" s="9" t="s">
        <v>214</v>
      </c>
      <c r="I12" s="9" t="s">
        <v>215</v>
      </c>
      <c r="J12" s="9" t="s">
        <v>103</v>
      </c>
      <c r="K12" s="9" t="s">
        <v>95</v>
      </c>
      <c r="L12" s="9" t="s">
        <v>98</v>
      </c>
      <c r="M12" s="9">
        <v>1</v>
      </c>
      <c r="N12" s="9">
        <v>1</v>
      </c>
      <c r="O12" s="9" t="str">
        <f>VLOOKUP((E12*F12)-(M12*N12),'riesgo inherente-Anexo '!C2:D28,2,TRUE)</f>
        <v>Bajo</v>
      </c>
      <c r="P12" s="9" t="s">
        <v>216</v>
      </c>
      <c r="Q12" s="9" t="s">
        <v>177</v>
      </c>
      <c r="R12" s="9" t="s">
        <v>156</v>
      </c>
      <c r="S12" s="9" t="s">
        <v>212</v>
      </c>
      <c r="T12" s="29">
        <v>43800</v>
      </c>
      <c r="U12" s="9" t="s">
        <v>160</v>
      </c>
      <c r="V12" s="8"/>
      <c r="W12" s="8"/>
      <c r="X12" s="8"/>
      <c r="Y12" s="8"/>
      <c r="Z12" s="8"/>
      <c r="AA12" s="8"/>
      <c r="AB12" s="8"/>
      <c r="AC12" s="8"/>
      <c r="AD12" s="8"/>
      <c r="AE12" s="8"/>
    </row>
    <row r="13" spans="1:31" ht="38.25" x14ac:dyDescent="0.3">
      <c r="A13" s="93"/>
      <c r="B13" s="30" t="s">
        <v>174</v>
      </c>
      <c r="C13" s="31" t="s">
        <v>31</v>
      </c>
      <c r="D13" s="9" t="s">
        <v>217</v>
      </c>
      <c r="E13" s="28">
        <v>1</v>
      </c>
      <c r="F13" s="28">
        <v>1</v>
      </c>
      <c r="G13" s="10" t="str">
        <f>VLOOKUP(E13*F13,'riesgo inherente-Anexo '!C4:D28,2,TRUE)</f>
        <v>Bajo</v>
      </c>
      <c r="H13" s="9" t="s">
        <v>218</v>
      </c>
      <c r="I13" s="9" t="s">
        <v>177</v>
      </c>
      <c r="J13" s="9" t="s">
        <v>97</v>
      </c>
      <c r="K13" s="9" t="s">
        <v>95</v>
      </c>
      <c r="L13" s="9" t="s">
        <v>96</v>
      </c>
      <c r="M13" s="9">
        <v>1</v>
      </c>
      <c r="N13" s="9">
        <v>1</v>
      </c>
      <c r="O13" s="9" t="str">
        <f>VLOOKUP((E13*F13)-(M13*N13),'riesgo inherente-Anexo '!C2:D28,2,TRUE)</f>
        <v>Bajo</v>
      </c>
      <c r="P13" s="9" t="s">
        <v>207</v>
      </c>
      <c r="Q13" s="9" t="s">
        <v>212</v>
      </c>
      <c r="R13" s="9" t="s">
        <v>156</v>
      </c>
      <c r="S13" s="9" t="s">
        <v>212</v>
      </c>
      <c r="T13" s="29">
        <v>43800</v>
      </c>
      <c r="U13" s="9" t="s">
        <v>160</v>
      </c>
      <c r="V13" s="8"/>
      <c r="W13" s="8"/>
      <c r="X13" s="8"/>
      <c r="Y13" s="8"/>
      <c r="Z13" s="8"/>
      <c r="AA13" s="8"/>
      <c r="AB13" s="8"/>
      <c r="AC13" s="8"/>
      <c r="AD13" s="8"/>
      <c r="AE13" s="8"/>
    </row>
    <row r="14" spans="1:31" ht="76.5" x14ac:dyDescent="0.3">
      <c r="A14" s="93"/>
      <c r="B14" s="30" t="s">
        <v>169</v>
      </c>
      <c r="C14" s="31" t="s">
        <v>55</v>
      </c>
      <c r="D14" s="9" t="s">
        <v>184</v>
      </c>
      <c r="E14" s="28">
        <v>1</v>
      </c>
      <c r="F14" s="28">
        <v>1</v>
      </c>
      <c r="G14" s="10" t="str">
        <f>VLOOKUP(E14*F14,'riesgo inherente-Anexo '!C4:D28,2,TRUE)</f>
        <v>Bajo</v>
      </c>
      <c r="H14" s="9" t="s">
        <v>219</v>
      </c>
      <c r="I14" s="9" t="s">
        <v>177</v>
      </c>
      <c r="J14" s="9" t="s">
        <v>103</v>
      </c>
      <c r="K14" s="9" t="s">
        <v>95</v>
      </c>
      <c r="L14" s="9" t="s">
        <v>96</v>
      </c>
      <c r="M14" s="9">
        <v>1</v>
      </c>
      <c r="N14" s="9">
        <v>1</v>
      </c>
      <c r="O14" s="9" t="str">
        <f>VLOOKUP((E14*F14)-(M14*N14),'riesgo inherente-Anexo '!C2:D28,2,TRUE)</f>
        <v>Bajo</v>
      </c>
      <c r="P14" s="9" t="s">
        <v>220</v>
      </c>
      <c r="Q14" s="9" t="s">
        <v>177</v>
      </c>
      <c r="R14" s="9" t="s">
        <v>98</v>
      </c>
      <c r="S14" s="9" t="s">
        <v>212</v>
      </c>
      <c r="T14" s="29">
        <v>43800</v>
      </c>
      <c r="U14" s="9" t="s">
        <v>160</v>
      </c>
      <c r="V14" s="8"/>
      <c r="W14" s="8"/>
      <c r="X14" s="8"/>
      <c r="Y14" s="8"/>
      <c r="Z14" s="8"/>
      <c r="AA14" s="8"/>
      <c r="AB14" s="8"/>
      <c r="AC14" s="8"/>
      <c r="AD14" s="8"/>
      <c r="AE14" s="8"/>
    </row>
    <row r="15" spans="1:31" ht="63.75" x14ac:dyDescent="0.3">
      <c r="A15" s="93"/>
      <c r="B15" s="30" t="s">
        <v>169</v>
      </c>
      <c r="C15" s="31" t="s">
        <v>185</v>
      </c>
      <c r="D15" s="9" t="s">
        <v>535</v>
      </c>
      <c r="E15" s="28">
        <v>1</v>
      </c>
      <c r="F15" s="28">
        <v>1</v>
      </c>
      <c r="G15" s="10" t="str">
        <f>VLOOKUP(E15*F15,'riesgo inherente-Anexo '!C4:D28,2,TRUE)</f>
        <v>Bajo</v>
      </c>
      <c r="H15" s="9" t="s">
        <v>214</v>
      </c>
      <c r="I15" s="9" t="s">
        <v>177</v>
      </c>
      <c r="J15" s="9" t="s">
        <v>103</v>
      </c>
      <c r="K15" s="9" t="s">
        <v>100</v>
      </c>
      <c r="L15" s="9" t="s">
        <v>96</v>
      </c>
      <c r="M15" s="9">
        <v>1</v>
      </c>
      <c r="N15" s="9">
        <v>1</v>
      </c>
      <c r="O15" s="9" t="str">
        <f>VLOOKUP((E15*F15)-(M15*N15),'riesgo inherente-Anexo '!C2:D28,2,TRUE)</f>
        <v>Bajo</v>
      </c>
      <c r="P15" s="9" t="s">
        <v>221</v>
      </c>
      <c r="Q15" s="9" t="s">
        <v>222</v>
      </c>
      <c r="R15" s="9" t="s">
        <v>98</v>
      </c>
      <c r="S15" s="9" t="s">
        <v>212</v>
      </c>
      <c r="T15" s="29">
        <v>43800</v>
      </c>
      <c r="U15" s="9" t="s">
        <v>160</v>
      </c>
      <c r="V15" s="8"/>
      <c r="W15" s="8"/>
      <c r="X15" s="8"/>
      <c r="Y15" s="8"/>
      <c r="Z15" s="8"/>
      <c r="AA15" s="8"/>
      <c r="AB15" s="8"/>
      <c r="AC15" s="8"/>
      <c r="AD15" s="8"/>
      <c r="AE15" s="8"/>
    </row>
    <row r="16" spans="1:31" ht="76.5" x14ac:dyDescent="0.3">
      <c r="A16" s="93"/>
      <c r="B16" s="30" t="s">
        <v>174</v>
      </c>
      <c r="C16" s="31" t="s">
        <v>186</v>
      </c>
      <c r="D16" s="9" t="s">
        <v>187</v>
      </c>
      <c r="E16" s="28">
        <v>1</v>
      </c>
      <c r="F16" s="28">
        <v>1</v>
      </c>
      <c r="G16" s="10" t="str">
        <f>VLOOKUP(E16*F16,'riesgo inherente-Anexo '!C4:D28,2,TRUE)</f>
        <v>Bajo</v>
      </c>
      <c r="H16" s="9" t="s">
        <v>223</v>
      </c>
      <c r="I16" s="9" t="s">
        <v>177</v>
      </c>
      <c r="J16" s="9" t="s">
        <v>102</v>
      </c>
      <c r="K16" s="9" t="s">
        <v>95</v>
      </c>
      <c r="L16" s="9" t="s">
        <v>96</v>
      </c>
      <c r="M16" s="9">
        <v>1</v>
      </c>
      <c r="N16" s="9">
        <v>1</v>
      </c>
      <c r="O16" s="9" t="str">
        <f>VLOOKUP((E16*F16)-(M16*N16),'riesgo inherente-Anexo '!C2:D28,2,TRUE)</f>
        <v>Bajo</v>
      </c>
      <c r="P16" s="9" t="s">
        <v>207</v>
      </c>
      <c r="Q16" s="9" t="s">
        <v>177</v>
      </c>
      <c r="R16" s="9" t="s">
        <v>98</v>
      </c>
      <c r="S16" s="9" t="s">
        <v>212</v>
      </c>
      <c r="T16" s="29">
        <v>43800</v>
      </c>
      <c r="U16" s="9" t="s">
        <v>160</v>
      </c>
      <c r="V16" s="8"/>
      <c r="W16" s="8"/>
      <c r="X16" s="8"/>
      <c r="Y16" s="8"/>
      <c r="Z16" s="8"/>
      <c r="AA16" s="8"/>
      <c r="AB16" s="8"/>
      <c r="AC16" s="8"/>
      <c r="AD16" s="8"/>
      <c r="AE16" s="8"/>
    </row>
    <row r="17" spans="1:31" ht="165.75" x14ac:dyDescent="0.3">
      <c r="A17" s="94" t="s">
        <v>2</v>
      </c>
      <c r="B17" s="30" t="s">
        <v>174</v>
      </c>
      <c r="C17" s="31" t="s">
        <v>32</v>
      </c>
      <c r="D17" s="9" t="s">
        <v>224</v>
      </c>
      <c r="E17" s="28">
        <v>1</v>
      </c>
      <c r="F17" s="28">
        <v>1</v>
      </c>
      <c r="G17" s="10" t="str">
        <f>VLOOKUP(E17*F17,'riesgo inherente-Anexo '!C4:D28,2,TRUE)</f>
        <v>Bajo</v>
      </c>
      <c r="H17" s="9" t="s">
        <v>550</v>
      </c>
      <c r="I17" s="9" t="s">
        <v>225</v>
      </c>
      <c r="J17" s="9" t="s">
        <v>97</v>
      </c>
      <c r="K17" s="9" t="s">
        <v>95</v>
      </c>
      <c r="L17" s="9" t="s">
        <v>96</v>
      </c>
      <c r="M17" s="9">
        <v>1</v>
      </c>
      <c r="N17" s="9">
        <v>1</v>
      </c>
      <c r="O17" s="9" t="str">
        <f>VLOOKUP((E17*F17)-(M17*N17),'riesgo inherente-Anexo '!C2:D28,2,TRUE)</f>
        <v>Bajo</v>
      </c>
      <c r="P17" s="9" t="s">
        <v>207</v>
      </c>
      <c r="Q17" s="9" t="s">
        <v>212</v>
      </c>
      <c r="R17" s="9" t="s">
        <v>98</v>
      </c>
      <c r="S17" s="9" t="s">
        <v>212</v>
      </c>
      <c r="T17" s="29">
        <v>43800</v>
      </c>
      <c r="U17" s="9" t="s">
        <v>160</v>
      </c>
      <c r="V17" s="8"/>
      <c r="W17" s="8"/>
      <c r="X17" s="8"/>
      <c r="Y17" s="8"/>
      <c r="Z17" s="8"/>
      <c r="AA17" s="8"/>
      <c r="AB17" s="8"/>
      <c r="AC17" s="8"/>
      <c r="AD17" s="8"/>
      <c r="AE17" s="8"/>
    </row>
    <row r="18" spans="1:31" ht="165.75" x14ac:dyDescent="0.3">
      <c r="A18" s="94"/>
      <c r="B18" s="30" t="s">
        <v>174</v>
      </c>
      <c r="C18" s="31" t="s">
        <v>33</v>
      </c>
      <c r="D18" s="9" t="s">
        <v>551</v>
      </c>
      <c r="E18" s="28">
        <v>1</v>
      </c>
      <c r="F18" s="28">
        <v>1</v>
      </c>
      <c r="G18" s="10" t="str">
        <f>VLOOKUP(E18*F18,'riesgo inherente-Anexo '!C4:D28,2,TRUE)</f>
        <v>Bajo</v>
      </c>
      <c r="H18" s="9" t="s">
        <v>552</v>
      </c>
      <c r="I18" s="9" t="s">
        <v>177</v>
      </c>
      <c r="J18" s="9" t="s">
        <v>97</v>
      </c>
      <c r="K18" s="9" t="s">
        <v>95</v>
      </c>
      <c r="L18" s="9" t="s">
        <v>96</v>
      </c>
      <c r="M18" s="9">
        <v>1</v>
      </c>
      <c r="N18" s="9">
        <v>1</v>
      </c>
      <c r="O18" s="9" t="s">
        <v>99</v>
      </c>
      <c r="P18" s="9" t="s">
        <v>207</v>
      </c>
      <c r="Q18" s="9" t="s">
        <v>177</v>
      </c>
      <c r="R18" s="9" t="s">
        <v>96</v>
      </c>
      <c r="S18" s="9" t="s">
        <v>212</v>
      </c>
      <c r="T18" s="29">
        <v>43800</v>
      </c>
      <c r="U18" s="9" t="s">
        <v>160</v>
      </c>
      <c r="V18" s="8"/>
      <c r="W18" s="8"/>
      <c r="X18" s="8"/>
      <c r="Y18" s="8"/>
      <c r="Z18" s="8"/>
      <c r="AA18" s="8"/>
      <c r="AB18" s="8"/>
      <c r="AC18" s="8"/>
      <c r="AD18" s="8"/>
      <c r="AE18" s="8"/>
    </row>
    <row r="19" spans="1:31" ht="114.75" x14ac:dyDescent="0.3">
      <c r="A19" s="94"/>
      <c r="B19" s="30" t="s">
        <v>174</v>
      </c>
      <c r="C19" s="31" t="s">
        <v>34</v>
      </c>
      <c r="D19" s="9" t="s">
        <v>188</v>
      </c>
      <c r="E19" s="28">
        <v>1</v>
      </c>
      <c r="F19" s="28">
        <v>1</v>
      </c>
      <c r="G19" s="10" t="str">
        <f>VLOOKUP(E19*F19,'riesgo inherente-Anexo '!C4:D28,2,TRUE)</f>
        <v>Bajo</v>
      </c>
      <c r="H19" s="9" t="s">
        <v>226</v>
      </c>
      <c r="I19" s="9" t="s">
        <v>189</v>
      </c>
      <c r="J19" s="9" t="s">
        <v>146</v>
      </c>
      <c r="K19" s="9" t="s">
        <v>100</v>
      </c>
      <c r="L19" s="9" t="s">
        <v>96</v>
      </c>
      <c r="M19" s="9">
        <v>1</v>
      </c>
      <c r="N19" s="9">
        <v>1</v>
      </c>
      <c r="O19" s="9" t="str">
        <f>VLOOKUP((E19*F19)-(M19*N19),'riesgo inherente-Anexo '!C2:D28,2,TRUE)</f>
        <v>Bajo</v>
      </c>
      <c r="P19" s="9" t="s">
        <v>207</v>
      </c>
      <c r="Q19" s="9" t="s">
        <v>189</v>
      </c>
      <c r="R19" s="9" t="s">
        <v>98</v>
      </c>
      <c r="S19" s="9" t="s">
        <v>212</v>
      </c>
      <c r="T19" s="29">
        <v>43800</v>
      </c>
      <c r="U19" s="9" t="s">
        <v>160</v>
      </c>
      <c r="V19" s="8"/>
      <c r="W19" s="8"/>
      <c r="X19" s="8"/>
      <c r="Y19" s="8"/>
      <c r="Z19" s="8"/>
      <c r="AA19" s="8"/>
      <c r="AB19" s="8"/>
      <c r="AC19" s="8"/>
      <c r="AD19" s="8"/>
      <c r="AE19" s="8"/>
    </row>
    <row r="20" spans="1:31" ht="102" x14ac:dyDescent="0.3">
      <c r="A20" s="94"/>
      <c r="B20" s="30" t="s">
        <v>174</v>
      </c>
      <c r="C20" s="31" t="s">
        <v>35</v>
      </c>
      <c r="D20" s="9" t="s">
        <v>228</v>
      </c>
      <c r="E20" s="28">
        <v>1</v>
      </c>
      <c r="F20" s="28">
        <v>1</v>
      </c>
      <c r="G20" s="10" t="str">
        <f>VLOOKUP(E20*F20,'riesgo inherente-Anexo '!C4:D28,2,TRUE)</f>
        <v>Bajo</v>
      </c>
      <c r="H20" s="9" t="s">
        <v>229</v>
      </c>
      <c r="I20" s="9" t="s">
        <v>189</v>
      </c>
      <c r="J20" s="9" t="s">
        <v>97</v>
      </c>
      <c r="K20" s="9" t="s">
        <v>100</v>
      </c>
      <c r="L20" s="9" t="s">
        <v>96</v>
      </c>
      <c r="M20" s="9">
        <v>1</v>
      </c>
      <c r="N20" s="9">
        <v>1</v>
      </c>
      <c r="O20" s="9" t="str">
        <f>VLOOKUP((E20*F20)-(M20*N20),'riesgo inherente-Anexo '!C2:D28,2,TRUE)</f>
        <v>Bajo</v>
      </c>
      <c r="P20" s="9" t="s">
        <v>227</v>
      </c>
      <c r="Q20" s="9" t="s">
        <v>189</v>
      </c>
      <c r="R20" s="9" t="s">
        <v>98</v>
      </c>
      <c r="S20" s="9" t="s">
        <v>212</v>
      </c>
      <c r="T20" s="29">
        <v>43800</v>
      </c>
      <c r="U20" s="9" t="s">
        <v>160</v>
      </c>
      <c r="V20" s="8"/>
      <c r="W20" s="8"/>
      <c r="X20" s="8"/>
      <c r="Y20" s="8"/>
      <c r="Z20" s="8"/>
      <c r="AA20" s="8"/>
      <c r="AB20" s="8"/>
      <c r="AC20" s="8"/>
      <c r="AD20" s="8"/>
      <c r="AE20" s="8"/>
    </row>
    <row r="21" spans="1:31" ht="114.75" x14ac:dyDescent="0.3">
      <c r="A21" s="94"/>
      <c r="B21" s="30" t="s">
        <v>174</v>
      </c>
      <c r="C21" s="31" t="s">
        <v>36</v>
      </c>
      <c r="D21" s="9" t="s">
        <v>190</v>
      </c>
      <c r="E21" s="28">
        <v>1</v>
      </c>
      <c r="F21" s="28">
        <v>2</v>
      </c>
      <c r="G21" s="10" t="str">
        <f>VLOOKUP(E21*F21,'riesgo inherente-Anexo '!C4:D28,2,TRUE)</f>
        <v>Bajo</v>
      </c>
      <c r="H21" s="9" t="s">
        <v>231</v>
      </c>
      <c r="I21" s="9" t="s">
        <v>177</v>
      </c>
      <c r="J21" s="9" t="s">
        <v>146</v>
      </c>
      <c r="K21" s="9" t="s">
        <v>95</v>
      </c>
      <c r="L21" s="9" t="s">
        <v>96</v>
      </c>
      <c r="M21" s="9">
        <v>1</v>
      </c>
      <c r="N21" s="9">
        <v>1</v>
      </c>
      <c r="O21" s="9" t="str">
        <f>VLOOKUP((E21*F21)-(M21*N21),'riesgo inherente-Anexo '!C2:D28,2,TRUE)</f>
        <v>Bajo</v>
      </c>
      <c r="P21" s="9" t="s">
        <v>230</v>
      </c>
      <c r="Q21" s="9" t="s">
        <v>177</v>
      </c>
      <c r="R21" s="9" t="s">
        <v>98</v>
      </c>
      <c r="S21" s="9" t="s">
        <v>212</v>
      </c>
      <c r="T21" s="29">
        <v>43800</v>
      </c>
      <c r="U21" s="9" t="s">
        <v>160</v>
      </c>
      <c r="V21" s="8"/>
      <c r="W21" s="8"/>
      <c r="X21" s="8"/>
      <c r="Y21" s="8"/>
      <c r="Z21" s="8"/>
      <c r="AA21" s="8"/>
      <c r="AB21" s="8"/>
      <c r="AC21" s="8"/>
      <c r="AD21" s="8"/>
      <c r="AE21" s="8"/>
    </row>
    <row r="22" spans="1:31" ht="51" x14ac:dyDescent="0.3">
      <c r="A22" s="94"/>
      <c r="B22" s="30" t="s">
        <v>174</v>
      </c>
      <c r="C22" s="31" t="s">
        <v>37</v>
      </c>
      <c r="D22" s="9" t="s">
        <v>192</v>
      </c>
      <c r="E22" s="28">
        <v>1</v>
      </c>
      <c r="F22" s="28">
        <v>1</v>
      </c>
      <c r="G22" s="10" t="str">
        <f>VLOOKUP(E22*F22,'riesgo inherente-Anexo '!C4:D28,2,TRUE)</f>
        <v>Bajo</v>
      </c>
      <c r="H22" s="9" t="s">
        <v>191</v>
      </c>
      <c r="I22" s="9" t="s">
        <v>177</v>
      </c>
      <c r="J22" s="9" t="s">
        <v>146</v>
      </c>
      <c r="K22" s="9" t="s">
        <v>95</v>
      </c>
      <c r="L22" s="9" t="s">
        <v>96</v>
      </c>
      <c r="M22" s="9">
        <v>1</v>
      </c>
      <c r="N22" s="9">
        <v>1</v>
      </c>
      <c r="O22" s="9" t="str">
        <f>VLOOKUP((E22*F22)-(M22*N22),'riesgo inherente-Anexo '!C2:D28,2,TRUE)</f>
        <v>Bajo</v>
      </c>
      <c r="P22" s="9" t="s">
        <v>232</v>
      </c>
      <c r="Q22" s="9" t="s">
        <v>177</v>
      </c>
      <c r="R22" s="9" t="s">
        <v>98</v>
      </c>
      <c r="S22" s="9" t="s">
        <v>212</v>
      </c>
      <c r="T22" s="29">
        <v>43800</v>
      </c>
      <c r="U22" s="9" t="s">
        <v>160</v>
      </c>
      <c r="V22" s="8"/>
      <c r="W22" s="8"/>
      <c r="X22" s="8"/>
      <c r="Y22" s="8"/>
      <c r="Z22" s="8"/>
      <c r="AA22" s="8"/>
      <c r="AB22" s="8"/>
      <c r="AC22" s="8"/>
      <c r="AD22" s="8"/>
      <c r="AE22" s="8"/>
    </row>
    <row r="23" spans="1:31" ht="76.5" x14ac:dyDescent="0.3">
      <c r="A23" s="94"/>
      <c r="B23" s="30" t="s">
        <v>175</v>
      </c>
      <c r="C23" s="31" t="s">
        <v>235</v>
      </c>
      <c r="D23" s="9" t="s">
        <v>193</v>
      </c>
      <c r="E23" s="28">
        <v>1</v>
      </c>
      <c r="F23" s="28">
        <v>1</v>
      </c>
      <c r="G23" s="10" t="str">
        <f>VLOOKUP(E23*F23,'riesgo inherente-Anexo '!C4:D28,2,TRUE)</f>
        <v>Bajo</v>
      </c>
      <c r="H23" s="9" t="s">
        <v>233</v>
      </c>
      <c r="I23" s="9" t="s">
        <v>177</v>
      </c>
      <c r="J23" s="9" t="s">
        <v>97</v>
      </c>
      <c r="K23" s="9" t="s">
        <v>100</v>
      </c>
      <c r="L23" s="9" t="s">
        <v>96</v>
      </c>
      <c r="M23" s="9">
        <v>1</v>
      </c>
      <c r="N23" s="9">
        <v>1</v>
      </c>
      <c r="O23" s="9" t="str">
        <f>VLOOKUP((E23*F23)-(M23*N23),'riesgo inherente-Anexo '!C2:D28,2,TRUE)</f>
        <v>Bajo</v>
      </c>
      <c r="P23" s="9" t="s">
        <v>234</v>
      </c>
      <c r="Q23" s="9" t="s">
        <v>177</v>
      </c>
      <c r="R23" s="9" t="s">
        <v>96</v>
      </c>
      <c r="S23" s="9" t="s">
        <v>212</v>
      </c>
      <c r="T23" s="29">
        <v>43800</v>
      </c>
      <c r="U23" s="9" t="s">
        <v>160</v>
      </c>
      <c r="V23" s="8"/>
      <c r="W23" s="8"/>
      <c r="X23" s="8"/>
      <c r="Y23" s="8"/>
      <c r="Z23" s="8"/>
      <c r="AA23" s="8"/>
      <c r="AB23" s="8"/>
      <c r="AC23" s="8"/>
      <c r="AD23" s="8"/>
      <c r="AE23" s="8"/>
    </row>
    <row r="24" spans="1:31" ht="63.75" x14ac:dyDescent="0.3">
      <c r="A24" s="94"/>
      <c r="B24" s="30" t="s">
        <v>174</v>
      </c>
      <c r="C24" s="31" t="s">
        <v>63</v>
      </c>
      <c r="D24" s="9" t="s">
        <v>236</v>
      </c>
      <c r="E24" s="28">
        <v>1</v>
      </c>
      <c r="F24" s="28">
        <v>1</v>
      </c>
      <c r="G24" s="10" t="str">
        <f>VLOOKUP(E24*F24,'riesgo inherente-Anexo '!C4:D28,2,TRUE)</f>
        <v>Bajo</v>
      </c>
      <c r="H24" s="9" t="s">
        <v>237</v>
      </c>
      <c r="I24" s="9" t="s">
        <v>177</v>
      </c>
      <c r="J24" s="9" t="s">
        <v>146</v>
      </c>
      <c r="K24" s="9" t="s">
        <v>95</v>
      </c>
      <c r="L24" s="9" t="s">
        <v>96</v>
      </c>
      <c r="M24" s="9">
        <v>1</v>
      </c>
      <c r="N24" s="9">
        <v>1</v>
      </c>
      <c r="O24" s="9" t="str">
        <f>VLOOKUP((E24*F24)-(M24*N24),'riesgo inherente-Anexo '!C2:D28,2,TRUE)</f>
        <v>Bajo</v>
      </c>
      <c r="P24" s="9" t="s">
        <v>238</v>
      </c>
      <c r="Q24" s="9" t="s">
        <v>177</v>
      </c>
      <c r="R24" s="9" t="s">
        <v>96</v>
      </c>
      <c r="S24" s="9" t="s">
        <v>212</v>
      </c>
      <c r="T24" s="29">
        <v>43800</v>
      </c>
      <c r="U24" s="9" t="s">
        <v>160</v>
      </c>
    </row>
    <row r="25" spans="1:31" ht="153" x14ac:dyDescent="0.3">
      <c r="A25" s="94"/>
      <c r="B25" s="30" t="s">
        <v>174</v>
      </c>
      <c r="C25" s="31" t="s">
        <v>57</v>
      </c>
      <c r="D25" s="9" t="s">
        <v>536</v>
      </c>
      <c r="E25" s="28">
        <v>1</v>
      </c>
      <c r="F25" s="28">
        <v>1</v>
      </c>
      <c r="G25" s="10" t="str">
        <f>VLOOKUP(E25*F25,'riesgo inherente-Anexo '!C4:D28,2,TRUE)</f>
        <v>Bajo</v>
      </c>
      <c r="H25" s="9" t="s">
        <v>239</v>
      </c>
      <c r="I25" s="9" t="s">
        <v>177</v>
      </c>
      <c r="J25" s="9" t="s">
        <v>97</v>
      </c>
      <c r="K25" s="9" t="s">
        <v>95</v>
      </c>
      <c r="L25" s="9" t="s">
        <v>96</v>
      </c>
      <c r="M25" s="9">
        <v>1</v>
      </c>
      <c r="N25" s="9">
        <v>1</v>
      </c>
      <c r="O25" s="9" t="str">
        <f>VLOOKUP((E25*F25)-(M25*N25),'riesgo inherente-Anexo '!C2:D28,2,TRUE)</f>
        <v>Bajo</v>
      </c>
      <c r="P25" s="9" t="s">
        <v>207</v>
      </c>
      <c r="Q25" s="9" t="s">
        <v>212</v>
      </c>
      <c r="R25" s="9" t="s">
        <v>156</v>
      </c>
      <c r="S25" s="9" t="s">
        <v>212</v>
      </c>
      <c r="T25" s="29">
        <v>43800</v>
      </c>
      <c r="U25" s="9" t="s">
        <v>160</v>
      </c>
    </row>
    <row r="26" spans="1:31" ht="140.25" x14ac:dyDescent="0.3">
      <c r="A26" s="94"/>
      <c r="B26" s="30" t="s">
        <v>174</v>
      </c>
      <c r="C26" s="31" t="s">
        <v>58</v>
      </c>
      <c r="D26" s="9" t="s">
        <v>240</v>
      </c>
      <c r="E26" s="28">
        <v>1</v>
      </c>
      <c r="F26" s="28">
        <v>1</v>
      </c>
      <c r="G26" s="10" t="str">
        <f>VLOOKUP(E26*F26,'riesgo inherente-Anexo '!C4:D28,2,TRUE)</f>
        <v>Bajo</v>
      </c>
      <c r="H26" s="9" t="s">
        <v>565</v>
      </c>
      <c r="I26" s="9" t="s">
        <v>566</v>
      </c>
      <c r="J26" s="9" t="s">
        <v>146</v>
      </c>
      <c r="K26" s="9" t="s">
        <v>95</v>
      </c>
      <c r="L26" s="9" t="s">
        <v>96</v>
      </c>
      <c r="M26" s="9">
        <v>1</v>
      </c>
      <c r="N26" s="9">
        <v>1</v>
      </c>
      <c r="O26" s="9" t="str">
        <f>VLOOKUP((E26*F26)-(M26*N26),'riesgo inherente-Anexo '!C2:D28,2,TRUE)</f>
        <v>Bajo</v>
      </c>
      <c r="P26" s="9" t="s">
        <v>207</v>
      </c>
      <c r="Q26" s="9" t="s">
        <v>212</v>
      </c>
      <c r="R26" s="9" t="s">
        <v>156</v>
      </c>
      <c r="S26" s="9" t="s">
        <v>212</v>
      </c>
      <c r="T26" s="29">
        <v>43800</v>
      </c>
      <c r="U26" s="9" t="s">
        <v>160</v>
      </c>
    </row>
    <row r="27" spans="1:31" ht="165.75" x14ac:dyDescent="0.3">
      <c r="A27" s="94"/>
      <c r="B27" s="30" t="s">
        <v>174</v>
      </c>
      <c r="C27" s="31" t="s">
        <v>553</v>
      </c>
      <c r="D27" s="9" t="s">
        <v>241</v>
      </c>
      <c r="E27" s="28">
        <v>1</v>
      </c>
      <c r="F27" s="28">
        <v>1</v>
      </c>
      <c r="G27" s="10" t="str">
        <f>VLOOKUP(E27*F27,'riesgo inherente-Anexo '!C4:D28,2,TRUE)</f>
        <v>Bajo</v>
      </c>
      <c r="H27" s="9" t="s">
        <v>574</v>
      </c>
      <c r="I27" s="9" t="s">
        <v>242</v>
      </c>
      <c r="J27" s="9" t="s">
        <v>97</v>
      </c>
      <c r="K27" s="9" t="s">
        <v>95</v>
      </c>
      <c r="L27" s="9" t="s">
        <v>96</v>
      </c>
      <c r="M27" s="9">
        <v>1</v>
      </c>
      <c r="N27" s="9">
        <v>1</v>
      </c>
      <c r="O27" s="9" t="str">
        <f>VLOOKUP((E27*F27)-(M27*N27),'riesgo inherente-Anexo '!C2:D28,2,TRUE)</f>
        <v>Bajo</v>
      </c>
      <c r="P27" s="9" t="s">
        <v>207</v>
      </c>
      <c r="Q27" s="9" t="s">
        <v>212</v>
      </c>
      <c r="R27" s="9" t="s">
        <v>156</v>
      </c>
      <c r="S27" s="9" t="s">
        <v>212</v>
      </c>
      <c r="T27" s="29">
        <v>43800</v>
      </c>
      <c r="U27" s="9" t="s">
        <v>160</v>
      </c>
    </row>
    <row r="28" spans="1:31" ht="76.5" x14ac:dyDescent="0.3">
      <c r="A28" s="94"/>
      <c r="B28" s="30" t="s">
        <v>174</v>
      </c>
      <c r="C28" s="31" t="s">
        <v>243</v>
      </c>
      <c r="D28" s="9" t="s">
        <v>246</v>
      </c>
      <c r="E28" s="28">
        <v>1</v>
      </c>
      <c r="F28" s="28">
        <v>1</v>
      </c>
      <c r="G28" s="10" t="str">
        <f>VLOOKUP(E28*F28,'riesgo inherente-Anexo '!C4:D28,2,TRUE)</f>
        <v>Bajo</v>
      </c>
      <c r="H28" s="9" t="s">
        <v>244</v>
      </c>
      <c r="I28" s="9" t="s">
        <v>177</v>
      </c>
      <c r="J28" s="9" t="s">
        <v>97</v>
      </c>
      <c r="K28" s="9" t="s">
        <v>95</v>
      </c>
      <c r="L28" s="9" t="s">
        <v>96</v>
      </c>
      <c r="M28" s="9">
        <v>1</v>
      </c>
      <c r="N28" s="9">
        <v>1</v>
      </c>
      <c r="O28" s="9" t="str">
        <f>VLOOKUP((E28*F28)-(M28*N28),'riesgo inherente-Anexo '!C2:D28,2,TRUE)</f>
        <v>Bajo</v>
      </c>
      <c r="P28" s="9" t="s">
        <v>245</v>
      </c>
      <c r="Q28" s="9" t="s">
        <v>92</v>
      </c>
      <c r="R28" s="9" t="s">
        <v>156</v>
      </c>
      <c r="S28" s="9" t="s">
        <v>212</v>
      </c>
      <c r="T28" s="29">
        <v>43800</v>
      </c>
      <c r="U28" s="9" t="s">
        <v>160</v>
      </c>
    </row>
    <row r="29" spans="1:31" ht="76.5" x14ac:dyDescent="0.3">
      <c r="A29" s="94"/>
      <c r="B29" s="30" t="s">
        <v>174</v>
      </c>
      <c r="C29" s="31" t="s">
        <v>62</v>
      </c>
      <c r="D29" s="9" t="s">
        <v>247</v>
      </c>
      <c r="E29" s="28">
        <v>1</v>
      </c>
      <c r="F29" s="28">
        <v>1</v>
      </c>
      <c r="G29" s="10" t="str">
        <f>VLOOKUP(E29*F29,'riesgo inherente-Anexo '!C4:D28,2,TRUE)</f>
        <v>Bajo</v>
      </c>
      <c r="H29" s="9" t="s">
        <v>248</v>
      </c>
      <c r="I29" s="9" t="s">
        <v>215</v>
      </c>
      <c r="J29" s="9" t="s">
        <v>97</v>
      </c>
      <c r="K29" s="9" t="s">
        <v>95</v>
      </c>
      <c r="L29" s="9" t="s">
        <v>96</v>
      </c>
      <c r="M29" s="9">
        <v>1</v>
      </c>
      <c r="N29" s="9">
        <v>1</v>
      </c>
      <c r="O29" s="9" t="str">
        <f>VLOOKUP((E29*F29)-(M29*N29),'riesgo inherente-Anexo '!C2:D28,2,TRUE)</f>
        <v>Bajo</v>
      </c>
      <c r="P29" s="9" t="s">
        <v>207</v>
      </c>
      <c r="Q29" s="9" t="s">
        <v>212</v>
      </c>
      <c r="R29" s="9" t="s">
        <v>156</v>
      </c>
      <c r="S29" s="9" t="s">
        <v>212</v>
      </c>
      <c r="T29" s="29">
        <v>43800</v>
      </c>
      <c r="U29" s="9" t="s">
        <v>160</v>
      </c>
    </row>
    <row r="30" spans="1:31" ht="102" x14ac:dyDescent="0.3">
      <c r="A30" s="94"/>
      <c r="B30" s="30" t="s">
        <v>174</v>
      </c>
      <c r="C30" s="31" t="s">
        <v>554</v>
      </c>
      <c r="D30" s="9" t="s">
        <v>268</v>
      </c>
      <c r="E30" s="28">
        <v>1</v>
      </c>
      <c r="F30" s="28">
        <v>1</v>
      </c>
      <c r="G30" s="10" t="str">
        <f>VLOOKUP(E30*F30,'riesgo inherente-Anexo '!C4:D28,2,TRUE)</f>
        <v>Bajo</v>
      </c>
      <c r="H30" s="9" t="s">
        <v>555</v>
      </c>
      <c r="I30" s="9" t="s">
        <v>215</v>
      </c>
      <c r="J30" s="9" t="s">
        <v>97</v>
      </c>
      <c r="K30" s="9" t="s">
        <v>95</v>
      </c>
      <c r="L30" s="9" t="s">
        <v>96</v>
      </c>
      <c r="M30" s="9">
        <v>1</v>
      </c>
      <c r="N30" s="9">
        <v>1</v>
      </c>
      <c r="O30" s="9" t="str">
        <f>VLOOKUP((E30*F30)-(M30*N30),'riesgo inherente-Anexo '!C2:D28,2,TRUE)</f>
        <v>Bajo</v>
      </c>
      <c r="P30" s="9" t="s">
        <v>269</v>
      </c>
      <c r="Q30" s="9" t="s">
        <v>212</v>
      </c>
      <c r="R30" s="9" t="s">
        <v>156</v>
      </c>
      <c r="S30" s="9" t="s">
        <v>212</v>
      </c>
      <c r="T30" s="29">
        <v>43800</v>
      </c>
      <c r="U30" s="9" t="s">
        <v>160</v>
      </c>
    </row>
    <row r="31" spans="1:31" ht="153" x14ac:dyDescent="0.3">
      <c r="A31" s="94"/>
      <c r="B31" s="30" t="s">
        <v>174</v>
      </c>
      <c r="C31" s="31" t="s">
        <v>65</v>
      </c>
      <c r="D31" s="9" t="s">
        <v>249</v>
      </c>
      <c r="E31" s="28">
        <v>1</v>
      </c>
      <c r="F31" s="28">
        <v>1</v>
      </c>
      <c r="G31" s="10" t="str">
        <f>VLOOKUP(E31*F31,'riesgo inherente-Anexo '!C4:D28,2,TRUE)</f>
        <v>Bajo</v>
      </c>
      <c r="H31" s="9" t="s">
        <v>556</v>
      </c>
      <c r="I31" s="9" t="s">
        <v>250</v>
      </c>
      <c r="J31" s="9" t="s">
        <v>97</v>
      </c>
      <c r="K31" s="9" t="s">
        <v>95</v>
      </c>
      <c r="L31" s="9" t="s">
        <v>96</v>
      </c>
      <c r="M31" s="9">
        <v>1</v>
      </c>
      <c r="N31" s="9">
        <v>1</v>
      </c>
      <c r="O31" s="9" t="str">
        <f>VLOOKUP((E31*F31)-(M31*N31),'riesgo inherente-Anexo '!C2:D28,2,TRUE)</f>
        <v>Bajo</v>
      </c>
      <c r="P31" s="9" t="s">
        <v>207</v>
      </c>
      <c r="Q31" s="9" t="s">
        <v>212</v>
      </c>
      <c r="R31" s="9" t="s">
        <v>156</v>
      </c>
      <c r="S31" s="9" t="s">
        <v>212</v>
      </c>
      <c r="T31" s="29">
        <v>43800</v>
      </c>
      <c r="U31" s="9" t="s">
        <v>160</v>
      </c>
    </row>
    <row r="32" spans="1:31" ht="153" x14ac:dyDescent="0.3">
      <c r="A32" s="94"/>
      <c r="B32" s="30" t="s">
        <v>174</v>
      </c>
      <c r="C32" s="31" t="s">
        <v>66</v>
      </c>
      <c r="D32" s="9" t="s">
        <v>251</v>
      </c>
      <c r="E32" s="28">
        <v>1</v>
      </c>
      <c r="F32" s="28">
        <v>1</v>
      </c>
      <c r="G32" s="10" t="str">
        <f>VLOOKUP(E32*F32,'riesgo inherente-Anexo '!C4:D28,2,TRUE)</f>
        <v>Bajo</v>
      </c>
      <c r="H32" s="9" t="s">
        <v>567</v>
      </c>
      <c r="I32" s="9" t="s">
        <v>252</v>
      </c>
      <c r="J32" s="9" t="s">
        <v>97</v>
      </c>
      <c r="K32" s="9" t="s">
        <v>95</v>
      </c>
      <c r="L32" s="9" t="s">
        <v>96</v>
      </c>
      <c r="M32" s="9">
        <v>1</v>
      </c>
      <c r="N32" s="9">
        <v>1</v>
      </c>
      <c r="O32" s="9" t="str">
        <f>VLOOKUP((E32*F32)-(M32*N32),'riesgo inherente-Anexo '!C2:D28,2,TRUE)</f>
        <v>Bajo</v>
      </c>
      <c r="P32" s="9" t="s">
        <v>207</v>
      </c>
      <c r="Q32" s="9" t="s">
        <v>212</v>
      </c>
      <c r="R32" s="9" t="s">
        <v>156</v>
      </c>
      <c r="S32" s="9" t="s">
        <v>212</v>
      </c>
      <c r="T32" s="29">
        <v>43800</v>
      </c>
      <c r="U32" s="9" t="s">
        <v>160</v>
      </c>
    </row>
    <row r="33" spans="1:21" ht="114.75" x14ac:dyDescent="0.3">
      <c r="A33" s="94"/>
      <c r="B33" s="30" t="s">
        <v>174</v>
      </c>
      <c r="C33" s="31" t="s">
        <v>67</v>
      </c>
      <c r="D33" s="9" t="s">
        <v>253</v>
      </c>
      <c r="E33" s="28">
        <v>1</v>
      </c>
      <c r="F33" s="28">
        <v>1</v>
      </c>
      <c r="G33" s="10" t="str">
        <f>VLOOKUP(E33*F33,'riesgo inherente-Anexo '!C4:D28,2,TRUE)</f>
        <v>Bajo</v>
      </c>
      <c r="H33" s="9" t="s">
        <v>254</v>
      </c>
      <c r="I33" s="9" t="s">
        <v>255</v>
      </c>
      <c r="J33" s="9" t="s">
        <v>97</v>
      </c>
      <c r="K33" s="9" t="s">
        <v>95</v>
      </c>
      <c r="L33" s="9" t="s">
        <v>96</v>
      </c>
      <c r="M33" s="9">
        <v>1</v>
      </c>
      <c r="N33" s="9">
        <v>1</v>
      </c>
      <c r="O33" s="9" t="str">
        <f>VLOOKUP((E33*F33)-(M33*N33),'riesgo inherente-Anexo '!C2:D28,2,TRUE)</f>
        <v>Bajo</v>
      </c>
      <c r="P33" s="9" t="s">
        <v>207</v>
      </c>
      <c r="Q33" s="9" t="s">
        <v>212</v>
      </c>
      <c r="R33" s="9" t="s">
        <v>156</v>
      </c>
      <c r="S33" s="9" t="s">
        <v>212</v>
      </c>
      <c r="T33" s="29">
        <v>43800</v>
      </c>
      <c r="U33" s="9" t="s">
        <v>160</v>
      </c>
    </row>
    <row r="34" spans="1:21" ht="191.25" x14ac:dyDescent="0.3">
      <c r="A34" s="94"/>
      <c r="B34" s="30" t="s">
        <v>174</v>
      </c>
      <c r="C34" s="31" t="s">
        <v>557</v>
      </c>
      <c r="D34" s="9" t="s">
        <v>256</v>
      </c>
      <c r="E34" s="28">
        <v>1</v>
      </c>
      <c r="F34" s="28">
        <v>1</v>
      </c>
      <c r="G34" s="10" t="str">
        <f>VLOOKUP(E34*F34,'riesgo inherente-Anexo '!C4:D28,2,TRUE)</f>
        <v>Bajo</v>
      </c>
      <c r="H34" s="9" t="s">
        <v>575</v>
      </c>
      <c r="I34" s="9" t="s">
        <v>222</v>
      </c>
      <c r="J34" s="9" t="s">
        <v>97</v>
      </c>
      <c r="K34" s="9" t="s">
        <v>95</v>
      </c>
      <c r="L34" s="9" t="s">
        <v>96</v>
      </c>
      <c r="M34" s="9">
        <v>1</v>
      </c>
      <c r="N34" s="9">
        <v>1</v>
      </c>
      <c r="O34" s="9" t="str">
        <f>VLOOKUP((E34*F34)-(M34*N34),'riesgo inherente-Anexo '!C2:D28,2,TRUE)</f>
        <v>Bajo</v>
      </c>
      <c r="P34" s="9" t="s">
        <v>207</v>
      </c>
      <c r="Q34" s="9" t="s">
        <v>212</v>
      </c>
      <c r="R34" s="9" t="s">
        <v>156</v>
      </c>
      <c r="S34" s="9" t="s">
        <v>212</v>
      </c>
      <c r="T34" s="29">
        <v>43800</v>
      </c>
      <c r="U34" s="9" t="s">
        <v>160</v>
      </c>
    </row>
    <row r="35" spans="1:21" ht="204" x14ac:dyDescent="0.3">
      <c r="A35" s="94"/>
      <c r="B35" s="30" t="s">
        <v>174</v>
      </c>
      <c r="C35" s="31" t="s">
        <v>71</v>
      </c>
      <c r="D35" s="9" t="s">
        <v>257</v>
      </c>
      <c r="E35" s="28">
        <v>1</v>
      </c>
      <c r="F35" s="28">
        <v>1</v>
      </c>
      <c r="G35" s="10" t="str">
        <f>VLOOKUP(E35*F35,'riesgo inherente-Anexo '!C4:D28,2,TRUE)</f>
        <v>Bajo</v>
      </c>
      <c r="H35" s="9" t="s">
        <v>558</v>
      </c>
      <c r="I35" s="9" t="s">
        <v>258</v>
      </c>
      <c r="J35" s="9" t="s">
        <v>97</v>
      </c>
      <c r="K35" s="9" t="s">
        <v>95</v>
      </c>
      <c r="L35" s="9" t="s">
        <v>96</v>
      </c>
      <c r="M35" s="9">
        <v>1</v>
      </c>
      <c r="N35" s="9">
        <v>1</v>
      </c>
      <c r="O35" s="9" t="str">
        <f>VLOOKUP((E35*F35)-(M35*N35),'riesgo inherente-Anexo '!C2:D28,2,TRUE)</f>
        <v>Bajo</v>
      </c>
      <c r="P35" s="9" t="s">
        <v>207</v>
      </c>
      <c r="Q35" s="9" t="s">
        <v>212</v>
      </c>
      <c r="R35" s="9" t="s">
        <v>156</v>
      </c>
      <c r="S35" s="9" t="s">
        <v>212</v>
      </c>
      <c r="T35" s="29">
        <v>43800</v>
      </c>
      <c r="U35" s="9" t="s">
        <v>160</v>
      </c>
    </row>
    <row r="36" spans="1:21" ht="76.5" x14ac:dyDescent="0.3">
      <c r="A36" s="94"/>
      <c r="B36" s="30" t="s">
        <v>174</v>
      </c>
      <c r="C36" s="31" t="s">
        <v>84</v>
      </c>
      <c r="D36" s="9" t="s">
        <v>259</v>
      </c>
      <c r="E36" s="28">
        <v>1</v>
      </c>
      <c r="F36" s="28">
        <v>1</v>
      </c>
      <c r="G36" s="10" t="str">
        <f>VLOOKUP(E36*F36,'riesgo inherente-Anexo '!C4:D28,2,TRUE)</f>
        <v>Bajo</v>
      </c>
      <c r="H36" s="9" t="s">
        <v>260</v>
      </c>
      <c r="I36" s="9" t="s">
        <v>255</v>
      </c>
      <c r="J36" s="9" t="s">
        <v>97</v>
      </c>
      <c r="K36" s="9" t="s">
        <v>95</v>
      </c>
      <c r="L36" s="9" t="s">
        <v>96</v>
      </c>
      <c r="M36" s="9">
        <v>1</v>
      </c>
      <c r="N36" s="9">
        <v>1</v>
      </c>
      <c r="O36" s="9" t="str">
        <f>VLOOKUP((E36*F36)-(M36*N36),'riesgo inherente-Anexo '!C2:D28,2,TRUE)</f>
        <v>Bajo</v>
      </c>
      <c r="P36" s="9" t="s">
        <v>207</v>
      </c>
      <c r="Q36" s="9" t="s">
        <v>212</v>
      </c>
      <c r="R36" s="9" t="s">
        <v>156</v>
      </c>
      <c r="S36" s="9" t="s">
        <v>212</v>
      </c>
      <c r="T36" s="29">
        <v>43800</v>
      </c>
      <c r="U36" s="9" t="s">
        <v>160</v>
      </c>
    </row>
    <row r="37" spans="1:21" ht="38.25" x14ac:dyDescent="0.3">
      <c r="A37" s="94"/>
      <c r="B37" s="30" t="s">
        <v>174</v>
      </c>
      <c r="C37" s="31" t="s">
        <v>68</v>
      </c>
      <c r="D37" s="9" t="s">
        <v>261</v>
      </c>
      <c r="E37" s="28">
        <v>1</v>
      </c>
      <c r="F37" s="28">
        <v>1</v>
      </c>
      <c r="G37" s="10" t="str">
        <f>VLOOKUP(E37*F37,'riesgo inherente-Anexo '!C4:D28,2,TRUE)</f>
        <v>Bajo</v>
      </c>
      <c r="H37" s="9" t="s">
        <v>263</v>
      </c>
      <c r="I37" s="9" t="s">
        <v>262</v>
      </c>
      <c r="J37" s="9" t="s">
        <v>97</v>
      </c>
      <c r="K37" s="9" t="s">
        <v>95</v>
      </c>
      <c r="L37" s="9" t="s">
        <v>96</v>
      </c>
      <c r="M37" s="9">
        <v>1</v>
      </c>
      <c r="N37" s="9">
        <v>1</v>
      </c>
      <c r="O37" s="9" t="str">
        <f>VLOOKUP((E37*F37)-(M37*N37),'riesgo inherente-Anexo '!C2:D28,2,TRUE)</f>
        <v>Bajo</v>
      </c>
      <c r="P37" s="9" t="s">
        <v>207</v>
      </c>
      <c r="Q37" s="9" t="s">
        <v>212</v>
      </c>
      <c r="R37" s="9" t="s">
        <v>156</v>
      </c>
      <c r="S37" s="9" t="s">
        <v>212</v>
      </c>
      <c r="T37" s="29">
        <v>43800</v>
      </c>
      <c r="U37" s="9" t="s">
        <v>160</v>
      </c>
    </row>
    <row r="38" spans="1:21" ht="114.75" x14ac:dyDescent="0.3">
      <c r="A38" s="94"/>
      <c r="B38" s="30" t="s">
        <v>174</v>
      </c>
      <c r="C38" s="31" t="s">
        <v>69</v>
      </c>
      <c r="D38" s="9" t="s">
        <v>264</v>
      </c>
      <c r="E38" s="28">
        <v>1</v>
      </c>
      <c r="F38" s="28">
        <v>1</v>
      </c>
      <c r="G38" s="10" t="str">
        <f>VLOOKUP(E38*F38,'riesgo inherente-Anexo '!C4:D28,2,TRUE)</f>
        <v>Bajo</v>
      </c>
      <c r="H38" s="9" t="s">
        <v>266</v>
      </c>
      <c r="I38" s="9" t="s">
        <v>265</v>
      </c>
      <c r="J38" s="9" t="s">
        <v>97</v>
      </c>
      <c r="K38" s="9" t="s">
        <v>95</v>
      </c>
      <c r="L38" s="9" t="s">
        <v>96</v>
      </c>
      <c r="M38" s="9">
        <v>1</v>
      </c>
      <c r="N38" s="9">
        <v>1</v>
      </c>
      <c r="O38" s="9" t="str">
        <f>VLOOKUP((E38*F38)-(M38*N38),'riesgo inherente-Anexo '!C2:D28,2,TRUE)</f>
        <v>Bajo</v>
      </c>
      <c r="P38" s="9" t="s">
        <v>207</v>
      </c>
      <c r="Q38" s="9" t="s">
        <v>212</v>
      </c>
      <c r="R38" s="9" t="s">
        <v>156</v>
      </c>
      <c r="S38" s="9" t="s">
        <v>212</v>
      </c>
      <c r="T38" s="29">
        <v>43800</v>
      </c>
      <c r="U38" s="9" t="s">
        <v>160</v>
      </c>
    </row>
    <row r="39" spans="1:21" ht="63.75" x14ac:dyDescent="0.3">
      <c r="A39" s="94"/>
      <c r="B39" s="30" t="s">
        <v>173</v>
      </c>
      <c r="C39" s="31" t="s">
        <v>70</v>
      </c>
      <c r="D39" s="9" t="s">
        <v>267</v>
      </c>
      <c r="E39" s="28">
        <v>1</v>
      </c>
      <c r="F39" s="28">
        <v>1</v>
      </c>
      <c r="G39" s="10" t="str">
        <f>VLOOKUP(E39*F39,'riesgo inherente-Anexo '!C4:D28,2,TRUE)</f>
        <v>Bajo</v>
      </c>
      <c r="H39" s="9" t="s">
        <v>271</v>
      </c>
      <c r="I39" s="9" t="s">
        <v>212</v>
      </c>
      <c r="J39" s="9" t="s">
        <v>97</v>
      </c>
      <c r="K39" s="9" t="s">
        <v>95</v>
      </c>
      <c r="L39" s="9" t="s">
        <v>96</v>
      </c>
      <c r="M39" s="9">
        <v>1</v>
      </c>
      <c r="N39" s="9">
        <v>1</v>
      </c>
      <c r="O39" s="9" t="str">
        <f>VLOOKUP((E39*F39)-(M39*N39),'riesgo inherente-Anexo '!C2:D28,2,TRUE)</f>
        <v>Bajo</v>
      </c>
      <c r="P39" s="9" t="s">
        <v>207</v>
      </c>
      <c r="Q39" s="9" t="s">
        <v>212</v>
      </c>
      <c r="R39" s="9" t="s">
        <v>156</v>
      </c>
      <c r="S39" s="9" t="s">
        <v>212</v>
      </c>
      <c r="T39" s="29">
        <v>43800</v>
      </c>
      <c r="U39" s="9" t="s">
        <v>160</v>
      </c>
    </row>
    <row r="40" spans="1:21" ht="76.5" x14ac:dyDescent="0.3">
      <c r="A40" s="94"/>
      <c r="B40" s="30" t="s">
        <v>174</v>
      </c>
      <c r="C40" s="31" t="s">
        <v>72</v>
      </c>
      <c r="D40" s="9" t="s">
        <v>270</v>
      </c>
      <c r="E40" s="28">
        <v>1</v>
      </c>
      <c r="F40" s="28">
        <v>1</v>
      </c>
      <c r="G40" s="10" t="str">
        <f>VLOOKUP(E40*F40,'riesgo inherente-Anexo '!C4:D28,2,TRUE)</f>
        <v>Bajo</v>
      </c>
      <c r="H40" s="9" t="s">
        <v>559</v>
      </c>
      <c r="I40" s="9" t="s">
        <v>560</v>
      </c>
      <c r="J40" s="9" t="s">
        <v>97</v>
      </c>
      <c r="K40" s="9" t="s">
        <v>95</v>
      </c>
      <c r="L40" s="9" t="s">
        <v>96</v>
      </c>
      <c r="M40" s="9">
        <v>1</v>
      </c>
      <c r="N40" s="9">
        <v>1</v>
      </c>
      <c r="O40" s="9" t="str">
        <f>VLOOKUP((E40*F40)-(M40*N40),'riesgo inherente-Anexo '!C2:D28,2,TRUE)</f>
        <v>Bajo</v>
      </c>
      <c r="P40" s="9" t="s">
        <v>207</v>
      </c>
      <c r="Q40" s="9" t="s">
        <v>212</v>
      </c>
      <c r="R40" s="9" t="s">
        <v>156</v>
      </c>
      <c r="S40" s="9" t="s">
        <v>212</v>
      </c>
      <c r="T40" s="29">
        <v>43800</v>
      </c>
      <c r="U40" s="9" t="s">
        <v>160</v>
      </c>
    </row>
    <row r="41" spans="1:21" ht="51" x14ac:dyDescent="0.3">
      <c r="A41" s="94"/>
      <c r="B41" s="30" t="s">
        <v>170</v>
      </c>
      <c r="C41" s="31" t="s">
        <v>73</v>
      </c>
      <c r="D41" s="9" t="s">
        <v>273</v>
      </c>
      <c r="E41" s="28">
        <v>1</v>
      </c>
      <c r="F41" s="28">
        <v>1</v>
      </c>
      <c r="G41" s="10" t="str">
        <f>VLOOKUP(E41*F41,'riesgo inherente-Anexo '!C4:D28,2,TRUE)</f>
        <v>Bajo</v>
      </c>
      <c r="H41" s="9" t="s">
        <v>272</v>
      </c>
      <c r="I41" s="9" t="s">
        <v>255</v>
      </c>
      <c r="J41" s="9" t="s">
        <v>97</v>
      </c>
      <c r="K41" s="9" t="s">
        <v>95</v>
      </c>
      <c r="L41" s="9" t="s">
        <v>96</v>
      </c>
      <c r="M41" s="9">
        <v>1</v>
      </c>
      <c r="N41" s="9">
        <v>1</v>
      </c>
      <c r="O41" s="9" t="str">
        <f>VLOOKUP((E41*F41)-(M41*N41),'riesgo inherente-Anexo '!C2:D28,2,TRUE)</f>
        <v>Bajo</v>
      </c>
      <c r="P41" s="9" t="s">
        <v>274</v>
      </c>
      <c r="Q41" s="9" t="s">
        <v>212</v>
      </c>
      <c r="R41" s="9" t="s">
        <v>96</v>
      </c>
      <c r="S41" s="9" t="s">
        <v>212</v>
      </c>
      <c r="T41" s="29">
        <v>43800</v>
      </c>
      <c r="U41" s="9" t="s">
        <v>160</v>
      </c>
    </row>
    <row r="42" spans="1:21" ht="76.5" x14ac:dyDescent="0.3">
      <c r="A42" s="94"/>
      <c r="B42" s="30" t="s">
        <v>174</v>
      </c>
      <c r="C42" s="31" t="s">
        <v>74</v>
      </c>
      <c r="D42" s="9" t="s">
        <v>561</v>
      </c>
      <c r="E42" s="28">
        <v>1</v>
      </c>
      <c r="F42" s="28">
        <v>1</v>
      </c>
      <c r="G42" s="10" t="str">
        <f>VLOOKUP(E42*F42,'riesgo inherente-Anexo '!C4:D28,2,TRUE)</f>
        <v>Bajo</v>
      </c>
      <c r="H42" s="9" t="s">
        <v>568</v>
      </c>
      <c r="I42" s="9" t="s">
        <v>275</v>
      </c>
      <c r="J42" s="9" t="s">
        <v>97</v>
      </c>
      <c r="K42" s="9" t="s">
        <v>95</v>
      </c>
      <c r="L42" s="9" t="s">
        <v>96</v>
      </c>
      <c r="M42" s="9">
        <v>1</v>
      </c>
      <c r="N42" s="9">
        <v>1</v>
      </c>
      <c r="O42" s="9" t="str">
        <f>VLOOKUP((E42*F42)-(M42*N42),'riesgo inherente-Anexo '!C2:D28,2,TRUE)</f>
        <v>Bajo</v>
      </c>
      <c r="P42" s="9" t="s">
        <v>207</v>
      </c>
      <c r="Q42" s="9" t="s">
        <v>212</v>
      </c>
      <c r="R42" s="9" t="s">
        <v>156</v>
      </c>
      <c r="S42" s="9" t="s">
        <v>212</v>
      </c>
      <c r="T42" s="29">
        <v>43800</v>
      </c>
      <c r="U42" s="9" t="s">
        <v>160</v>
      </c>
    </row>
    <row r="43" spans="1:21" ht="51" x14ac:dyDescent="0.3">
      <c r="A43" s="94"/>
      <c r="B43" s="30" t="s">
        <v>173</v>
      </c>
      <c r="C43" s="31" t="s">
        <v>75</v>
      </c>
      <c r="D43" s="9" t="s">
        <v>276</v>
      </c>
      <c r="E43" s="28">
        <v>1</v>
      </c>
      <c r="F43" s="28">
        <v>1</v>
      </c>
      <c r="G43" s="10" t="str">
        <f>VLOOKUP(E43*F43,'riesgo inherente-Anexo '!C4:D28,2,TRUE)</f>
        <v>Bajo</v>
      </c>
      <c r="H43" s="9" t="s">
        <v>277</v>
      </c>
      <c r="I43" s="9" t="s">
        <v>278</v>
      </c>
      <c r="J43" s="9" t="s">
        <v>97</v>
      </c>
      <c r="K43" s="9" t="s">
        <v>95</v>
      </c>
      <c r="L43" s="9" t="s">
        <v>96</v>
      </c>
      <c r="M43" s="9">
        <v>1</v>
      </c>
      <c r="N43" s="9">
        <v>1</v>
      </c>
      <c r="O43" s="9" t="str">
        <f>VLOOKUP((E43*F43)-(M43*N43),'riesgo inherente-Anexo '!C2:D28,2,TRUE)</f>
        <v>Bajo</v>
      </c>
      <c r="P43" s="9" t="s">
        <v>207</v>
      </c>
      <c r="Q43" s="9" t="s">
        <v>212</v>
      </c>
      <c r="R43" s="9" t="s">
        <v>156</v>
      </c>
      <c r="S43" s="9" t="s">
        <v>212</v>
      </c>
      <c r="T43" s="29">
        <v>43800</v>
      </c>
      <c r="U43" s="9" t="s">
        <v>160</v>
      </c>
    </row>
    <row r="44" spans="1:21" ht="127.5" x14ac:dyDescent="0.3">
      <c r="A44" s="94"/>
      <c r="B44" s="30" t="s">
        <v>174</v>
      </c>
      <c r="C44" s="31" t="s">
        <v>77</v>
      </c>
      <c r="D44" s="9" t="s">
        <v>298</v>
      </c>
      <c r="E44" s="28">
        <v>1</v>
      </c>
      <c r="F44" s="28">
        <v>1</v>
      </c>
      <c r="G44" s="10" t="str">
        <f>VLOOKUP(E44*F44,'riesgo inherente-Anexo '!C4:D28,2,TRUE)</f>
        <v>Bajo</v>
      </c>
      <c r="H44" s="9" t="s">
        <v>572</v>
      </c>
      <c r="I44" s="9" t="s">
        <v>283</v>
      </c>
      <c r="J44" s="9" t="s">
        <v>97</v>
      </c>
      <c r="K44" s="9" t="s">
        <v>95</v>
      </c>
      <c r="L44" s="9" t="s">
        <v>96</v>
      </c>
      <c r="M44" s="9">
        <v>1</v>
      </c>
      <c r="N44" s="9">
        <v>1</v>
      </c>
      <c r="O44" s="9" t="str">
        <f>VLOOKUP((E44*F44)-(M44*N44),'riesgo inherente-Anexo '!C2:D28,2,TRUE)</f>
        <v>Bajo</v>
      </c>
      <c r="P44" s="9" t="s">
        <v>537</v>
      </c>
      <c r="Q44" s="9" t="s">
        <v>212</v>
      </c>
      <c r="R44" s="9" t="s">
        <v>156</v>
      </c>
      <c r="S44" s="9" t="s">
        <v>212</v>
      </c>
      <c r="T44" s="29">
        <v>43800</v>
      </c>
      <c r="U44" s="9" t="s">
        <v>160</v>
      </c>
    </row>
    <row r="45" spans="1:21" ht="89.25" x14ac:dyDescent="0.3">
      <c r="A45" s="94"/>
      <c r="B45" s="30" t="s">
        <v>172</v>
      </c>
      <c r="C45" s="31" t="s">
        <v>78</v>
      </c>
      <c r="D45" s="9" t="s">
        <v>279</v>
      </c>
      <c r="E45" s="28">
        <v>1</v>
      </c>
      <c r="F45" s="28">
        <v>1</v>
      </c>
      <c r="G45" s="10" t="str">
        <f>VLOOKUP(E45*F45,'riesgo inherente-Anexo '!C4:D28,2,TRUE)</f>
        <v>Bajo</v>
      </c>
      <c r="H45" s="9" t="s">
        <v>285</v>
      </c>
      <c r="I45" s="9" t="s">
        <v>284</v>
      </c>
      <c r="J45" s="9" t="s">
        <v>97</v>
      </c>
      <c r="K45" s="9" t="s">
        <v>95</v>
      </c>
      <c r="L45" s="9" t="s">
        <v>96</v>
      </c>
      <c r="M45" s="9">
        <v>1</v>
      </c>
      <c r="N45" s="9">
        <v>1</v>
      </c>
      <c r="O45" s="9" t="str">
        <f>VLOOKUP((E45*F45)-(M45*N45),'riesgo inherente-Anexo '!C2:D28,2,TRUE)</f>
        <v>Bajo</v>
      </c>
      <c r="P45" s="9" t="s">
        <v>286</v>
      </c>
      <c r="Q45" s="9" t="s">
        <v>212</v>
      </c>
      <c r="R45" s="9" t="s">
        <v>96</v>
      </c>
      <c r="S45" s="9" t="s">
        <v>212</v>
      </c>
      <c r="T45" s="29">
        <v>43800</v>
      </c>
      <c r="U45" s="9" t="s">
        <v>160</v>
      </c>
    </row>
    <row r="46" spans="1:21" ht="76.5" x14ac:dyDescent="0.3">
      <c r="A46" s="94"/>
      <c r="B46" s="30" t="s">
        <v>170</v>
      </c>
      <c r="C46" s="31" t="s">
        <v>79</v>
      </c>
      <c r="D46" s="9" t="s">
        <v>281</v>
      </c>
      <c r="E46" s="28">
        <v>1</v>
      </c>
      <c r="F46" s="28">
        <v>1</v>
      </c>
      <c r="G46" s="10" t="str">
        <f>VLOOKUP(E46*F46,'riesgo inherente-Anexo '!C4:D28,2,TRUE)</f>
        <v>Bajo</v>
      </c>
      <c r="H46" s="9" t="s">
        <v>569</v>
      </c>
      <c r="I46" s="9" t="s">
        <v>570</v>
      </c>
      <c r="J46" s="9" t="s">
        <v>97</v>
      </c>
      <c r="K46" s="9" t="s">
        <v>95</v>
      </c>
      <c r="L46" s="9" t="s">
        <v>96</v>
      </c>
      <c r="M46" s="9">
        <v>1</v>
      </c>
      <c r="N46" s="9">
        <v>1</v>
      </c>
      <c r="O46" s="9" t="str">
        <f>VLOOKUP((E46*F46)-(M46*N46),'riesgo inherente-Anexo '!C2:D28,2,TRUE)</f>
        <v>Bajo</v>
      </c>
      <c r="P46" s="9" t="s">
        <v>207</v>
      </c>
      <c r="Q46" s="9" t="s">
        <v>212</v>
      </c>
      <c r="R46" s="9" t="s">
        <v>156</v>
      </c>
      <c r="S46" s="9" t="s">
        <v>212</v>
      </c>
      <c r="T46" s="29">
        <v>43800</v>
      </c>
      <c r="U46" s="9" t="s">
        <v>160</v>
      </c>
    </row>
    <row r="47" spans="1:21" ht="63.75" x14ac:dyDescent="0.3">
      <c r="A47" s="94"/>
      <c r="B47" s="30" t="s">
        <v>174</v>
      </c>
      <c r="C47" s="31" t="s">
        <v>80</v>
      </c>
      <c r="D47" s="9" t="s">
        <v>280</v>
      </c>
      <c r="E47" s="28">
        <v>1</v>
      </c>
      <c r="F47" s="28">
        <v>1</v>
      </c>
      <c r="G47" s="10" t="str">
        <f>VLOOKUP(E47*F47,'riesgo inherente-Anexo '!C4:D28,2,TRUE)</f>
        <v>Bajo</v>
      </c>
      <c r="H47" s="9" t="s">
        <v>282</v>
      </c>
      <c r="I47" s="9" t="s">
        <v>287</v>
      </c>
      <c r="J47" s="9" t="s">
        <v>97</v>
      </c>
      <c r="K47" s="9" t="s">
        <v>95</v>
      </c>
      <c r="L47" s="9" t="s">
        <v>96</v>
      </c>
      <c r="M47" s="9">
        <v>1</v>
      </c>
      <c r="N47" s="9">
        <v>1</v>
      </c>
      <c r="O47" s="9" t="str">
        <f>VLOOKUP((E47*F47)-(M47*N47),'riesgo inherente-Anexo '!C2:D28,2,TRUE)</f>
        <v>Bajo</v>
      </c>
      <c r="P47" s="9" t="s">
        <v>288</v>
      </c>
      <c r="Q47" s="9" t="s">
        <v>212</v>
      </c>
      <c r="R47" s="9" t="s">
        <v>156</v>
      </c>
      <c r="S47" s="9" t="s">
        <v>212</v>
      </c>
      <c r="T47" s="29">
        <v>43800</v>
      </c>
      <c r="U47" s="9" t="s">
        <v>160</v>
      </c>
    </row>
    <row r="48" spans="1:21" ht="165.75" x14ac:dyDescent="0.3">
      <c r="A48" s="94"/>
      <c r="B48" s="30" t="s">
        <v>174</v>
      </c>
      <c r="C48" s="31" t="s">
        <v>81</v>
      </c>
      <c r="D48" s="9" t="s">
        <v>289</v>
      </c>
      <c r="E48" s="28">
        <v>1</v>
      </c>
      <c r="F48" s="28">
        <v>1</v>
      </c>
      <c r="G48" s="10" t="str">
        <f>VLOOKUP(E48*F48,'riesgo inherente-Anexo '!C4:D28,2,TRUE)</f>
        <v>Bajo</v>
      </c>
      <c r="H48" s="9" t="s">
        <v>562</v>
      </c>
      <c r="I48" s="9" t="s">
        <v>563</v>
      </c>
      <c r="J48" s="9" t="s">
        <v>97</v>
      </c>
      <c r="K48" s="9" t="s">
        <v>95</v>
      </c>
      <c r="L48" s="9" t="s">
        <v>96</v>
      </c>
      <c r="M48" s="9">
        <v>1</v>
      </c>
      <c r="N48" s="9">
        <v>1</v>
      </c>
      <c r="O48" s="9" t="str">
        <f>VLOOKUP((E48*F48)-(M48*N48),'riesgo inherente-Anexo '!C2:D28,2,TRUE)</f>
        <v>Bajo</v>
      </c>
      <c r="P48" s="9" t="s">
        <v>207</v>
      </c>
      <c r="Q48" s="9" t="s">
        <v>212</v>
      </c>
      <c r="R48" s="9" t="s">
        <v>156</v>
      </c>
      <c r="S48" s="9" t="s">
        <v>212</v>
      </c>
      <c r="T48" s="29">
        <v>43800</v>
      </c>
      <c r="U48" s="9" t="s">
        <v>160</v>
      </c>
    </row>
    <row r="49" spans="1:21" ht="76.5" x14ac:dyDescent="0.3">
      <c r="A49" s="94"/>
      <c r="B49" s="30" t="s">
        <v>174</v>
      </c>
      <c r="C49" s="31" t="s">
        <v>82</v>
      </c>
      <c r="D49" s="9" t="s">
        <v>290</v>
      </c>
      <c r="E49" s="28">
        <v>1</v>
      </c>
      <c r="F49" s="28">
        <v>1</v>
      </c>
      <c r="G49" s="10" t="str">
        <f>VLOOKUP(E49*F49,'riesgo inherente-Anexo '!C4:D28,2,TRUE)</f>
        <v>Bajo</v>
      </c>
      <c r="H49" s="9" t="s">
        <v>571</v>
      </c>
      <c r="I49" s="9" t="s">
        <v>291</v>
      </c>
      <c r="J49" s="9" t="s">
        <v>97</v>
      </c>
      <c r="K49" s="9" t="s">
        <v>95</v>
      </c>
      <c r="L49" s="9" t="s">
        <v>96</v>
      </c>
      <c r="M49" s="9">
        <v>1</v>
      </c>
      <c r="N49" s="9">
        <v>1</v>
      </c>
      <c r="O49" s="9" t="str">
        <f>VLOOKUP((E49*F49)-(M49*N49),'riesgo inherente-Anexo '!C2:D28,2,TRUE)</f>
        <v>Bajo</v>
      </c>
      <c r="P49" s="9" t="s">
        <v>207</v>
      </c>
      <c r="Q49" s="9" t="s">
        <v>212</v>
      </c>
      <c r="R49" s="9" t="s">
        <v>156</v>
      </c>
      <c r="S49" s="9" t="s">
        <v>212</v>
      </c>
      <c r="T49" s="29">
        <v>43800</v>
      </c>
      <c r="U49" s="9" t="s">
        <v>160</v>
      </c>
    </row>
    <row r="50" spans="1:21" ht="63.75" x14ac:dyDescent="0.3">
      <c r="A50" s="94"/>
      <c r="B50" s="30" t="s">
        <v>170</v>
      </c>
      <c r="C50" s="31" t="s">
        <v>83</v>
      </c>
      <c r="D50" s="9" t="s">
        <v>292</v>
      </c>
      <c r="E50" s="28">
        <v>1</v>
      </c>
      <c r="F50" s="28">
        <v>1</v>
      </c>
      <c r="G50" s="10" t="str">
        <f>VLOOKUP(E50*F50,'riesgo inherente-Anexo '!C4:D28,2,TRUE)</f>
        <v>Bajo</v>
      </c>
      <c r="H50" s="9" t="s">
        <v>293</v>
      </c>
      <c r="I50" s="9" t="s">
        <v>177</v>
      </c>
      <c r="J50" s="9" t="s">
        <v>97</v>
      </c>
      <c r="K50" s="9" t="s">
        <v>95</v>
      </c>
      <c r="L50" s="9" t="s">
        <v>96</v>
      </c>
      <c r="M50" s="9">
        <v>1</v>
      </c>
      <c r="N50" s="9">
        <v>1</v>
      </c>
      <c r="O50" s="9" t="str">
        <f>VLOOKUP((E50*F50)-(M50*N50),'riesgo inherente-Anexo '!C2:D28,2,TRUE)</f>
        <v>Bajo</v>
      </c>
      <c r="P50" s="9" t="s">
        <v>207</v>
      </c>
      <c r="Q50" s="9" t="s">
        <v>212</v>
      </c>
      <c r="R50" s="9" t="s">
        <v>156</v>
      </c>
      <c r="S50" s="9" t="s">
        <v>212</v>
      </c>
      <c r="T50" s="29">
        <v>43800</v>
      </c>
      <c r="U50" s="9" t="s">
        <v>160</v>
      </c>
    </row>
    <row r="51" spans="1:21" ht="140.25" x14ac:dyDescent="0.3">
      <c r="A51" s="94"/>
      <c r="B51" s="30" t="s">
        <v>169</v>
      </c>
      <c r="C51" s="31" t="s">
        <v>294</v>
      </c>
      <c r="D51" s="9" t="s">
        <v>295</v>
      </c>
      <c r="E51" s="28">
        <v>1</v>
      </c>
      <c r="F51" s="28">
        <v>1</v>
      </c>
      <c r="G51" s="10" t="str">
        <f>VLOOKUP(E51*F51,'riesgo inherente-Anexo '!C4:D28,2,TRUE)</f>
        <v>Bajo</v>
      </c>
      <c r="H51" s="9" t="s">
        <v>296</v>
      </c>
      <c r="I51" s="9" t="s">
        <v>252</v>
      </c>
      <c r="J51" s="9" t="s">
        <v>102</v>
      </c>
      <c r="K51" s="9" t="s">
        <v>95</v>
      </c>
      <c r="L51" s="9" t="s">
        <v>96</v>
      </c>
      <c r="M51" s="9">
        <v>1</v>
      </c>
      <c r="N51" s="9">
        <v>1</v>
      </c>
      <c r="O51" s="9" t="str">
        <f>VLOOKUP((E51*F51)-(M51*N51),'riesgo inherente-Anexo '!C2:D28,2,TRUE)</f>
        <v>Bajo</v>
      </c>
      <c r="P51" s="9" t="s">
        <v>297</v>
      </c>
      <c r="Q51" s="9" t="s">
        <v>212</v>
      </c>
      <c r="R51" s="9" t="s">
        <v>98</v>
      </c>
      <c r="S51" s="9" t="s">
        <v>212</v>
      </c>
      <c r="T51" s="29">
        <v>43800</v>
      </c>
      <c r="U51" s="9" t="s">
        <v>160</v>
      </c>
    </row>
    <row r="52" spans="1:21" ht="102" x14ac:dyDescent="0.3">
      <c r="A52" s="94"/>
      <c r="B52" s="30" t="s">
        <v>174</v>
      </c>
      <c r="C52" s="31" t="s">
        <v>149</v>
      </c>
      <c r="D52" s="9" t="s">
        <v>299</v>
      </c>
      <c r="E52" s="28">
        <v>1</v>
      </c>
      <c r="F52" s="28">
        <v>1</v>
      </c>
      <c r="G52" s="10" t="str">
        <f>VLOOKUP(E52*F52,'riesgo inherente-Anexo '!C4:D28,2,TRUE)</f>
        <v>Bajo</v>
      </c>
      <c r="H52" s="9" t="s">
        <v>301</v>
      </c>
      <c r="I52" s="9" t="s">
        <v>194</v>
      </c>
      <c r="J52" s="9" t="s">
        <v>97</v>
      </c>
      <c r="K52" s="9" t="s">
        <v>95</v>
      </c>
      <c r="L52" s="9" t="s">
        <v>96</v>
      </c>
      <c r="M52" s="9">
        <v>1</v>
      </c>
      <c r="N52" s="9">
        <v>1</v>
      </c>
      <c r="O52" s="9" t="str">
        <f>VLOOKUP((E52*F52)-(M52*N52),'riesgo inherente-Anexo '!C2:D28,2,TRUE)</f>
        <v>Bajo</v>
      </c>
      <c r="P52" s="9" t="s">
        <v>300</v>
      </c>
      <c r="Q52" s="9" t="s">
        <v>212</v>
      </c>
      <c r="R52" s="9" t="s">
        <v>156</v>
      </c>
      <c r="S52" s="9" t="s">
        <v>212</v>
      </c>
      <c r="T52" s="29">
        <v>43800</v>
      </c>
      <c r="U52" s="9" t="s">
        <v>160</v>
      </c>
    </row>
    <row r="53" spans="1:21" ht="63.75" x14ac:dyDescent="0.3">
      <c r="A53" s="94"/>
      <c r="B53" s="30" t="s">
        <v>174</v>
      </c>
      <c r="C53" s="31" t="s">
        <v>150</v>
      </c>
      <c r="D53" s="9" t="s">
        <v>299</v>
      </c>
      <c r="E53" s="28">
        <v>1</v>
      </c>
      <c r="F53" s="28">
        <v>1</v>
      </c>
      <c r="G53" s="10" t="str">
        <f>VLOOKUP(E53*F53,'riesgo inherente-Anexo '!C4:D28,2,TRUE)</f>
        <v>Bajo</v>
      </c>
      <c r="H53" s="9" t="s">
        <v>302</v>
      </c>
      <c r="I53" s="9" t="s">
        <v>262</v>
      </c>
      <c r="J53" s="9" t="s">
        <v>97</v>
      </c>
      <c r="K53" s="9" t="s">
        <v>95</v>
      </c>
      <c r="L53" s="9" t="s">
        <v>96</v>
      </c>
      <c r="M53" s="9">
        <v>1</v>
      </c>
      <c r="N53" s="9">
        <v>1</v>
      </c>
      <c r="O53" s="9" t="str">
        <f>VLOOKUP((E53*F53)-(M53*N53),'riesgo inherente-Anexo '!C2:D28,2,TRUE)</f>
        <v>Bajo</v>
      </c>
      <c r="P53" s="9" t="s">
        <v>303</v>
      </c>
      <c r="Q53" s="9" t="s">
        <v>212</v>
      </c>
      <c r="R53" s="9" t="s">
        <v>156</v>
      </c>
      <c r="S53" s="9" t="s">
        <v>212</v>
      </c>
      <c r="T53" s="29">
        <v>43800</v>
      </c>
      <c r="U53" s="9" t="s">
        <v>160</v>
      </c>
    </row>
    <row r="54" spans="1:21" ht="127.5" x14ac:dyDescent="0.3">
      <c r="A54" s="94"/>
      <c r="B54" s="30" t="s">
        <v>174</v>
      </c>
      <c r="C54" s="31" t="s">
        <v>151</v>
      </c>
      <c r="D54" s="9" t="s">
        <v>304</v>
      </c>
      <c r="E54" s="28">
        <v>1</v>
      </c>
      <c r="F54" s="28">
        <v>1</v>
      </c>
      <c r="G54" s="10" t="str">
        <f>VLOOKUP(E54*F54,'riesgo inherente-Anexo '!C4:D28,2,TRUE)</f>
        <v>Bajo</v>
      </c>
      <c r="H54" s="9" t="s">
        <v>305</v>
      </c>
      <c r="I54" s="9" t="s">
        <v>262</v>
      </c>
      <c r="J54" s="9" t="s">
        <v>97</v>
      </c>
      <c r="K54" s="9" t="s">
        <v>95</v>
      </c>
      <c r="L54" s="9" t="s">
        <v>96</v>
      </c>
      <c r="M54" s="9">
        <v>1</v>
      </c>
      <c r="N54" s="9">
        <v>1</v>
      </c>
      <c r="O54" s="9" t="str">
        <f>VLOOKUP((E54*F54)-(M54*N54),'riesgo inherente-Anexo '!C2:D28,2,TRUE)</f>
        <v>Bajo</v>
      </c>
      <c r="P54" s="9" t="s">
        <v>306</v>
      </c>
      <c r="Q54" s="9" t="s">
        <v>212</v>
      </c>
      <c r="R54" s="9" t="s">
        <v>156</v>
      </c>
      <c r="S54" s="9" t="s">
        <v>212</v>
      </c>
      <c r="T54" s="29">
        <v>43800</v>
      </c>
      <c r="U54" s="9" t="s">
        <v>160</v>
      </c>
    </row>
    <row r="55" spans="1:21" ht="76.5" x14ac:dyDescent="0.3">
      <c r="A55" s="94"/>
      <c r="B55" s="30" t="s">
        <v>173</v>
      </c>
      <c r="C55" s="31" t="s">
        <v>152</v>
      </c>
      <c r="D55" s="9" t="s">
        <v>307</v>
      </c>
      <c r="E55" s="28">
        <v>1</v>
      </c>
      <c r="F55" s="28">
        <v>1</v>
      </c>
      <c r="G55" s="10" t="str">
        <f>VLOOKUP(E55*F55,'riesgo inherente-Anexo '!C4:D28,2,TRUE)</f>
        <v>Bajo</v>
      </c>
      <c r="H55" s="9" t="s">
        <v>308</v>
      </c>
      <c r="I55" s="9" t="s">
        <v>309</v>
      </c>
      <c r="J55" s="9" t="s">
        <v>97</v>
      </c>
      <c r="K55" s="9" t="s">
        <v>95</v>
      </c>
      <c r="L55" s="9" t="s">
        <v>96</v>
      </c>
      <c r="M55" s="9">
        <v>1</v>
      </c>
      <c r="N55" s="9">
        <v>1</v>
      </c>
      <c r="O55" s="9" t="str">
        <f>VLOOKUP((E55*F55)-(M55*N55),'riesgo inherente-Anexo '!C2:D28,2,TRUE)</f>
        <v>Bajo</v>
      </c>
      <c r="P55" s="9" t="s">
        <v>207</v>
      </c>
      <c r="Q55" s="9" t="s">
        <v>212</v>
      </c>
      <c r="R55" s="9" t="s">
        <v>156</v>
      </c>
      <c r="S55" s="9" t="s">
        <v>212</v>
      </c>
      <c r="T55" s="29">
        <v>43800</v>
      </c>
      <c r="U55" s="9" t="s">
        <v>160</v>
      </c>
    </row>
    <row r="56" spans="1:21" ht="127.5" x14ac:dyDescent="0.3">
      <c r="A56" s="94"/>
      <c r="B56" s="30" t="s">
        <v>172</v>
      </c>
      <c r="C56" s="31" t="s">
        <v>538</v>
      </c>
      <c r="D56" s="9" t="s">
        <v>310</v>
      </c>
      <c r="E56" s="28">
        <v>1</v>
      </c>
      <c r="F56" s="28">
        <v>1</v>
      </c>
      <c r="G56" s="10" t="str">
        <f>VLOOKUP(E56*F56,'riesgo inherente-Anexo '!C4:D28,2,TRUE)</f>
        <v>Bajo</v>
      </c>
      <c r="H56" s="9" t="s">
        <v>564</v>
      </c>
      <c r="I56" s="9" t="s">
        <v>563</v>
      </c>
      <c r="J56" s="9" t="s">
        <v>97</v>
      </c>
      <c r="K56" s="9" t="s">
        <v>95</v>
      </c>
      <c r="L56" s="9" t="s">
        <v>96</v>
      </c>
      <c r="M56" s="9">
        <v>1</v>
      </c>
      <c r="N56" s="9">
        <v>1</v>
      </c>
      <c r="O56" s="9" t="str">
        <f>VLOOKUP((E56*F56)-(M56*N56),'riesgo inherente-Anexo '!C2:D28,2,TRUE)</f>
        <v>Bajo</v>
      </c>
      <c r="P56" s="9" t="s">
        <v>311</v>
      </c>
      <c r="Q56" s="9" t="s">
        <v>212</v>
      </c>
      <c r="R56" s="9" t="s">
        <v>156</v>
      </c>
      <c r="S56" s="9" t="s">
        <v>212</v>
      </c>
      <c r="T56" s="29">
        <v>43800</v>
      </c>
      <c r="U56" s="9" t="s">
        <v>160</v>
      </c>
    </row>
    <row r="57" spans="1:21" ht="63.75" x14ac:dyDescent="0.3">
      <c r="A57" s="94"/>
      <c r="B57" s="30" t="s">
        <v>172</v>
      </c>
      <c r="C57" s="31" t="s">
        <v>153</v>
      </c>
      <c r="D57" s="9" t="s">
        <v>312</v>
      </c>
      <c r="E57" s="28">
        <v>1</v>
      </c>
      <c r="F57" s="28">
        <v>1</v>
      </c>
      <c r="G57" s="10" t="str">
        <f>VLOOKUP(E57*F57,'riesgo inherente-Anexo '!C4:D28,2,TRUE)</f>
        <v>Bajo</v>
      </c>
      <c r="H57" s="9" t="s">
        <v>539</v>
      </c>
      <c r="I57" s="9" t="s">
        <v>177</v>
      </c>
      <c r="J57" s="9" t="s">
        <v>97</v>
      </c>
      <c r="K57" s="9" t="s">
        <v>95</v>
      </c>
      <c r="L57" s="9" t="s">
        <v>96</v>
      </c>
      <c r="M57" s="9">
        <v>1</v>
      </c>
      <c r="N57" s="9">
        <v>1</v>
      </c>
      <c r="O57" s="9" t="str">
        <f>VLOOKUP((E57*F57)-(M57*N57),'riesgo inherente-Anexo '!C2:D28,2,TRUE)</f>
        <v>Bajo</v>
      </c>
      <c r="P57" s="9" t="s">
        <v>207</v>
      </c>
      <c r="Q57" s="9" t="s">
        <v>212</v>
      </c>
      <c r="R57" s="9" t="s">
        <v>156</v>
      </c>
      <c r="S57" s="9" t="s">
        <v>212</v>
      </c>
      <c r="T57" s="29">
        <v>43800</v>
      </c>
      <c r="U57" s="9" t="s">
        <v>160</v>
      </c>
    </row>
    <row r="58" spans="1:21" ht="63.75" x14ac:dyDescent="0.3">
      <c r="A58" s="94"/>
      <c r="B58" s="30" t="s">
        <v>174</v>
      </c>
      <c r="C58" s="31" t="s">
        <v>313</v>
      </c>
      <c r="D58" s="9" t="s">
        <v>315</v>
      </c>
      <c r="E58" s="28">
        <v>1</v>
      </c>
      <c r="F58" s="28">
        <v>1</v>
      </c>
      <c r="G58" s="10" t="str">
        <f>VLOOKUP(E58*F58,'riesgo inherente-Anexo '!C4:D28,2,TRUE)</f>
        <v>Bajo</v>
      </c>
      <c r="H58" s="9" t="s">
        <v>316</v>
      </c>
      <c r="I58" s="9" t="s">
        <v>212</v>
      </c>
      <c r="J58" s="9" t="s">
        <v>97</v>
      </c>
      <c r="K58" s="9" t="s">
        <v>95</v>
      </c>
      <c r="L58" s="9" t="s">
        <v>96</v>
      </c>
      <c r="M58" s="9">
        <v>1</v>
      </c>
      <c r="N58" s="9">
        <v>1</v>
      </c>
      <c r="O58" s="9" t="str">
        <f>VLOOKUP((E58*F58)-(M58*N58),'riesgo inherente-Anexo '!C2:D28,2,TRUE)</f>
        <v>Bajo</v>
      </c>
      <c r="P58" s="9" t="s">
        <v>207</v>
      </c>
      <c r="Q58" s="9" t="s">
        <v>212</v>
      </c>
      <c r="R58" s="9" t="s">
        <v>156</v>
      </c>
      <c r="S58" s="9" t="s">
        <v>212</v>
      </c>
      <c r="T58" s="29">
        <v>43800</v>
      </c>
      <c r="U58" s="9" t="s">
        <v>160</v>
      </c>
    </row>
    <row r="59" spans="1:21" ht="63.75" x14ac:dyDescent="0.3">
      <c r="A59" s="94"/>
      <c r="B59" s="30" t="s">
        <v>174</v>
      </c>
      <c r="C59" s="31" t="s">
        <v>314</v>
      </c>
      <c r="D59" s="9" t="s">
        <v>317</v>
      </c>
      <c r="E59" s="28">
        <v>1</v>
      </c>
      <c r="F59" s="28">
        <v>1</v>
      </c>
      <c r="G59" s="10" t="str">
        <f>VLOOKUP(E59*F59,'riesgo inherente-Anexo '!C4:D28,2,TRUE)</f>
        <v>Bajo</v>
      </c>
      <c r="H59" s="9" t="s">
        <v>318</v>
      </c>
      <c r="I59" s="9" t="s">
        <v>252</v>
      </c>
      <c r="J59" s="9" t="s">
        <v>97</v>
      </c>
      <c r="K59" s="9" t="s">
        <v>95</v>
      </c>
      <c r="L59" s="9" t="s">
        <v>96</v>
      </c>
      <c r="M59" s="9">
        <v>1</v>
      </c>
      <c r="N59" s="9">
        <v>1</v>
      </c>
      <c r="O59" s="9" t="str">
        <f>VLOOKUP((E59*F59)-(M59*N59),'riesgo inherente-Anexo '!C2:D28,2,TRUE)</f>
        <v>Bajo</v>
      </c>
      <c r="P59" s="9" t="s">
        <v>207</v>
      </c>
      <c r="Q59" s="9" t="s">
        <v>212</v>
      </c>
      <c r="R59" s="9" t="s">
        <v>156</v>
      </c>
      <c r="S59" s="9" t="s">
        <v>212</v>
      </c>
      <c r="T59" s="29">
        <v>43800</v>
      </c>
      <c r="U59" s="9" t="s">
        <v>160</v>
      </c>
    </row>
    <row r="60" spans="1:21" ht="140.25" x14ac:dyDescent="0.3">
      <c r="A60" s="94"/>
      <c r="B60" s="30" t="s">
        <v>174</v>
      </c>
      <c r="C60" s="31" t="s">
        <v>321</v>
      </c>
      <c r="D60" s="9" t="s">
        <v>319</v>
      </c>
      <c r="E60" s="28">
        <v>1</v>
      </c>
      <c r="F60" s="28">
        <v>1</v>
      </c>
      <c r="G60" s="10" t="str">
        <f>VLOOKUP(E60*F60,'riesgo inherente-Anexo '!C4:D28,2,TRUE)</f>
        <v>Bajo</v>
      </c>
      <c r="H60" s="9" t="s">
        <v>320</v>
      </c>
      <c r="I60" s="9" t="s">
        <v>177</v>
      </c>
      <c r="J60" s="9" t="s">
        <v>97</v>
      </c>
      <c r="K60" s="9" t="s">
        <v>95</v>
      </c>
      <c r="L60" s="9" t="s">
        <v>96</v>
      </c>
      <c r="M60" s="9">
        <v>1</v>
      </c>
      <c r="N60" s="9">
        <v>1</v>
      </c>
      <c r="O60" s="9" t="str">
        <f>VLOOKUP((E60*F60)-(M60*N60),'riesgo inherente-Anexo '!C2:D28,2,TRUE)</f>
        <v>Bajo</v>
      </c>
      <c r="P60" s="9" t="s">
        <v>207</v>
      </c>
      <c r="Q60" s="9" t="s">
        <v>212</v>
      </c>
      <c r="R60" s="9" t="s">
        <v>156</v>
      </c>
      <c r="S60" s="9" t="s">
        <v>212</v>
      </c>
      <c r="T60" s="29">
        <v>43800</v>
      </c>
      <c r="U60" s="9" t="s">
        <v>160</v>
      </c>
    </row>
    <row r="61" spans="1:21" ht="63.75" x14ac:dyDescent="0.3">
      <c r="A61" s="94"/>
      <c r="B61" s="30" t="s">
        <v>172</v>
      </c>
      <c r="C61" s="31" t="s">
        <v>540</v>
      </c>
      <c r="D61" s="9" t="s">
        <v>328</v>
      </c>
      <c r="E61" s="28">
        <v>1</v>
      </c>
      <c r="F61" s="28">
        <v>1</v>
      </c>
      <c r="G61" s="10" t="str">
        <f>VLOOKUP(E61*F61,'riesgo inherente-Anexo '!C4:D28,2,TRUE)</f>
        <v>Bajo</v>
      </c>
      <c r="H61" s="9" t="s">
        <v>329</v>
      </c>
      <c r="I61" s="9" t="s">
        <v>212</v>
      </c>
      <c r="J61" s="9" t="s">
        <v>97</v>
      </c>
      <c r="K61" s="9" t="s">
        <v>95</v>
      </c>
      <c r="L61" s="9" t="s">
        <v>96</v>
      </c>
      <c r="M61" s="9">
        <v>1</v>
      </c>
      <c r="N61" s="9">
        <v>1</v>
      </c>
      <c r="O61" s="9" t="str">
        <f>VLOOKUP((E61*F61)-(M61*N61),'riesgo inherente-Anexo '!C2:D28,2,TRUE)</f>
        <v>Bajo</v>
      </c>
      <c r="P61" s="9" t="s">
        <v>346</v>
      </c>
      <c r="Q61" s="9" t="s">
        <v>212</v>
      </c>
      <c r="R61" s="9" t="s">
        <v>156</v>
      </c>
      <c r="S61" s="9" t="s">
        <v>212</v>
      </c>
      <c r="T61" s="29">
        <v>43800</v>
      </c>
      <c r="U61" s="9" t="s">
        <v>160</v>
      </c>
    </row>
    <row r="62" spans="1:21" ht="140.25" x14ac:dyDescent="0.3">
      <c r="A62" s="94"/>
      <c r="B62" s="30" t="s">
        <v>172</v>
      </c>
      <c r="C62" s="31" t="s">
        <v>541</v>
      </c>
      <c r="D62" s="9" t="s">
        <v>333</v>
      </c>
      <c r="E62" s="28">
        <v>1</v>
      </c>
      <c r="F62" s="28">
        <v>1</v>
      </c>
      <c r="G62" s="10" t="str">
        <f>VLOOKUP(E62*F62,'riesgo inherente-Anexo '!C4:D28,2,TRUE)</f>
        <v>Bajo</v>
      </c>
      <c r="H62" s="9" t="s">
        <v>542</v>
      </c>
      <c r="I62" s="9" t="s">
        <v>177</v>
      </c>
      <c r="J62" s="9" t="s">
        <v>97</v>
      </c>
      <c r="K62" s="9" t="s">
        <v>95</v>
      </c>
      <c r="L62" s="9" t="s">
        <v>96</v>
      </c>
      <c r="M62" s="9">
        <v>1</v>
      </c>
      <c r="N62" s="9">
        <v>1</v>
      </c>
      <c r="O62" s="9" t="str">
        <f>VLOOKUP((E62*F62)-(M62*N62),'riesgo inherente-Anexo '!C2:D28,2,TRUE)</f>
        <v>Bajo</v>
      </c>
      <c r="P62" s="9" t="s">
        <v>346</v>
      </c>
      <c r="Q62" s="9" t="s">
        <v>212</v>
      </c>
      <c r="R62" s="9" t="s">
        <v>98</v>
      </c>
      <c r="S62" s="9" t="s">
        <v>212</v>
      </c>
      <c r="T62" s="29">
        <v>43800</v>
      </c>
      <c r="U62" s="9" t="s">
        <v>160</v>
      </c>
    </row>
    <row r="63" spans="1:21" ht="102" x14ac:dyDescent="0.3">
      <c r="A63" s="94"/>
      <c r="B63" s="30" t="s">
        <v>173</v>
      </c>
      <c r="C63" s="31" t="s">
        <v>322</v>
      </c>
      <c r="D63" s="9" t="s">
        <v>543</v>
      </c>
      <c r="E63" s="28">
        <v>1</v>
      </c>
      <c r="F63" s="28">
        <v>1</v>
      </c>
      <c r="G63" s="10" t="str">
        <f>VLOOKUP(E63*F63,'riesgo inherente-Anexo '!C4:D28,2,TRUE)</f>
        <v>Bajo</v>
      </c>
      <c r="H63" s="9" t="s">
        <v>347</v>
      </c>
      <c r="I63" s="9" t="s">
        <v>177</v>
      </c>
      <c r="J63" s="9" t="s">
        <v>97</v>
      </c>
      <c r="K63" s="9" t="s">
        <v>95</v>
      </c>
      <c r="L63" s="9" t="s">
        <v>96</v>
      </c>
      <c r="M63" s="9">
        <v>1</v>
      </c>
      <c r="N63" s="9">
        <v>1</v>
      </c>
      <c r="O63" s="9" t="str">
        <f>VLOOKUP((E63*F63)-(M63*N63),'riesgo inherente-Anexo '!C2:D28,2,TRUE)</f>
        <v>Bajo</v>
      </c>
      <c r="P63" s="9" t="s">
        <v>544</v>
      </c>
      <c r="Q63" s="9" t="s">
        <v>212</v>
      </c>
      <c r="R63" s="9" t="s">
        <v>156</v>
      </c>
      <c r="S63" s="9" t="s">
        <v>212</v>
      </c>
      <c r="T63" s="29">
        <v>43800</v>
      </c>
      <c r="U63" s="9" t="s">
        <v>160</v>
      </c>
    </row>
    <row r="64" spans="1:21" ht="76.5" x14ac:dyDescent="0.3">
      <c r="A64" s="94"/>
      <c r="B64" s="30" t="s">
        <v>173</v>
      </c>
      <c r="C64" s="31" t="s">
        <v>348</v>
      </c>
      <c r="D64" s="9" t="s">
        <v>349</v>
      </c>
      <c r="E64" s="28">
        <v>1</v>
      </c>
      <c r="F64" s="28">
        <v>1</v>
      </c>
      <c r="G64" s="10" t="str">
        <f>VLOOKUP(E64*F64,'riesgo inherente-Anexo '!C4:D28,2,TRUE)</f>
        <v>Bajo</v>
      </c>
      <c r="H64" s="9" t="s">
        <v>545</v>
      </c>
      <c r="I64" s="9" t="s">
        <v>212</v>
      </c>
      <c r="J64" s="9" t="s">
        <v>97</v>
      </c>
      <c r="K64" s="9" t="s">
        <v>95</v>
      </c>
      <c r="L64" s="9" t="s">
        <v>96</v>
      </c>
      <c r="M64" s="9">
        <v>1</v>
      </c>
      <c r="N64" s="9">
        <v>1</v>
      </c>
      <c r="O64" s="9" t="str">
        <f>VLOOKUP((E64*F64)-(M64*N64),'riesgo inherente-Anexo '!C2:D28,2,TRUE)</f>
        <v>Bajo</v>
      </c>
      <c r="P64" s="9" t="s">
        <v>350</v>
      </c>
      <c r="Q64" s="9" t="s">
        <v>212</v>
      </c>
      <c r="R64" s="9" t="s">
        <v>156</v>
      </c>
      <c r="S64" s="9" t="s">
        <v>212</v>
      </c>
      <c r="T64" s="29">
        <v>43800</v>
      </c>
      <c r="U64" s="9" t="s">
        <v>160</v>
      </c>
    </row>
    <row r="65" spans="1:21" ht="51" x14ac:dyDescent="0.3">
      <c r="A65" s="94"/>
      <c r="B65" s="30" t="s">
        <v>169</v>
      </c>
      <c r="C65" s="31" t="s">
        <v>323</v>
      </c>
      <c r="D65" s="9" t="s">
        <v>351</v>
      </c>
      <c r="E65" s="28">
        <v>1</v>
      </c>
      <c r="F65" s="28">
        <v>1</v>
      </c>
      <c r="G65" s="10" t="str">
        <f>VLOOKUP(E65*F65,'riesgo inherente-Anexo '!C4:D28,2,TRUE)</f>
        <v>Bajo</v>
      </c>
      <c r="H65" s="9" t="s">
        <v>352</v>
      </c>
      <c r="I65" s="9" t="s">
        <v>177</v>
      </c>
      <c r="J65" s="9" t="s">
        <v>97</v>
      </c>
      <c r="K65" s="9" t="s">
        <v>95</v>
      </c>
      <c r="L65" s="9" t="s">
        <v>96</v>
      </c>
      <c r="M65" s="9">
        <v>1</v>
      </c>
      <c r="N65" s="9">
        <v>1</v>
      </c>
      <c r="O65" s="9" t="str">
        <f>VLOOKUP((E65*F65)-(M65*N65),'riesgo inherente-Anexo '!C2:D28,2,TRUE)</f>
        <v>Bajo</v>
      </c>
      <c r="P65" s="9" t="s">
        <v>207</v>
      </c>
      <c r="Q65" s="9" t="s">
        <v>212</v>
      </c>
      <c r="R65" s="9" t="s">
        <v>156</v>
      </c>
      <c r="S65" s="9" t="s">
        <v>212</v>
      </c>
      <c r="T65" s="29">
        <v>43800</v>
      </c>
      <c r="U65" s="9" t="s">
        <v>160</v>
      </c>
    </row>
    <row r="66" spans="1:21" ht="102" x14ac:dyDescent="0.3">
      <c r="A66" s="94"/>
      <c r="B66" s="30" t="s">
        <v>174</v>
      </c>
      <c r="C66" s="31" t="s">
        <v>324</v>
      </c>
      <c r="D66" s="9" t="s">
        <v>353</v>
      </c>
      <c r="E66" s="28">
        <v>1</v>
      </c>
      <c r="F66" s="28">
        <v>1</v>
      </c>
      <c r="G66" s="10" t="str">
        <f>VLOOKUP(E66*F66,'riesgo inherente-Anexo '!C4:D28,2,TRUE)</f>
        <v>Bajo</v>
      </c>
      <c r="H66" s="9" t="s">
        <v>355</v>
      </c>
      <c r="I66" s="9" t="s">
        <v>177</v>
      </c>
      <c r="J66" s="9" t="s">
        <v>97</v>
      </c>
      <c r="K66" s="9" t="s">
        <v>95</v>
      </c>
      <c r="L66" s="9" t="s">
        <v>96</v>
      </c>
      <c r="M66" s="9">
        <v>1</v>
      </c>
      <c r="N66" s="9">
        <v>1</v>
      </c>
      <c r="O66" s="9" t="str">
        <f>VLOOKUP((E66*F66)-(M66*N66),'riesgo inherente-Anexo '!C2:D28,2,TRUE)</f>
        <v>Bajo</v>
      </c>
      <c r="P66" s="9" t="s">
        <v>354</v>
      </c>
      <c r="Q66" s="9" t="s">
        <v>212</v>
      </c>
      <c r="R66" s="9" t="s">
        <v>156</v>
      </c>
      <c r="S66" s="9" t="s">
        <v>212</v>
      </c>
      <c r="T66" s="29">
        <v>43800</v>
      </c>
      <c r="U66" s="9" t="s">
        <v>160</v>
      </c>
    </row>
    <row r="67" spans="1:21" ht="114.75" x14ac:dyDescent="0.3">
      <c r="A67" s="94"/>
      <c r="B67" s="30" t="s">
        <v>174</v>
      </c>
      <c r="C67" s="31" t="s">
        <v>325</v>
      </c>
      <c r="D67" s="9" t="s">
        <v>356</v>
      </c>
      <c r="E67" s="28">
        <v>1</v>
      </c>
      <c r="F67" s="28">
        <v>1</v>
      </c>
      <c r="G67" s="10" t="str">
        <f>VLOOKUP(E67*F67,'riesgo inherente-Anexo '!C4:D28,2,TRUE)</f>
        <v>Bajo</v>
      </c>
      <c r="H67" s="9" t="s">
        <v>546</v>
      </c>
      <c r="I67" s="9" t="s">
        <v>177</v>
      </c>
      <c r="J67" s="9" t="s">
        <v>97</v>
      </c>
      <c r="K67" s="9" t="s">
        <v>95</v>
      </c>
      <c r="L67" s="9" t="s">
        <v>96</v>
      </c>
      <c r="M67" s="9">
        <v>1</v>
      </c>
      <c r="N67" s="9">
        <v>1</v>
      </c>
      <c r="O67" s="9" t="str">
        <f>VLOOKUP((E67*F67)-(M67*N67),'riesgo inherente-Anexo '!C2:D28,2,TRUE)</f>
        <v>Bajo</v>
      </c>
      <c r="P67" s="9" t="s">
        <v>200</v>
      </c>
      <c r="Q67" s="9" t="s">
        <v>212</v>
      </c>
      <c r="R67" s="9" t="s">
        <v>156</v>
      </c>
      <c r="S67" s="9" t="s">
        <v>212</v>
      </c>
      <c r="T67" s="29">
        <v>43800</v>
      </c>
      <c r="U67" s="9" t="s">
        <v>160</v>
      </c>
    </row>
    <row r="68" spans="1:21" ht="63.75" x14ac:dyDescent="0.3">
      <c r="A68" s="94"/>
      <c r="B68" s="30" t="s">
        <v>174</v>
      </c>
      <c r="C68" s="31" t="s">
        <v>326</v>
      </c>
      <c r="D68" s="9" t="s">
        <v>357</v>
      </c>
      <c r="E68" s="28">
        <v>1</v>
      </c>
      <c r="F68" s="28">
        <v>1</v>
      </c>
      <c r="G68" s="10" t="str">
        <f>VLOOKUP(E68*F68,'riesgo inherente-Anexo '!C4:D28,2,TRUE)</f>
        <v>Bajo</v>
      </c>
      <c r="H68" s="9" t="s">
        <v>358</v>
      </c>
      <c r="I68" s="9" t="s">
        <v>177</v>
      </c>
      <c r="J68" s="9" t="s">
        <v>97</v>
      </c>
      <c r="K68" s="9" t="s">
        <v>95</v>
      </c>
      <c r="L68" s="9" t="s">
        <v>96</v>
      </c>
      <c r="M68" s="9">
        <v>1</v>
      </c>
      <c r="N68" s="9">
        <v>1</v>
      </c>
      <c r="O68" s="9" t="str">
        <f>VLOOKUP((E68*F68)-(M68*N68),'riesgo inherente-Anexo '!C2:D28,2,TRUE)</f>
        <v>Bajo</v>
      </c>
      <c r="P68" s="9" t="s">
        <v>207</v>
      </c>
      <c r="Q68" s="9" t="s">
        <v>212</v>
      </c>
      <c r="R68" s="9" t="s">
        <v>156</v>
      </c>
      <c r="S68" s="9" t="s">
        <v>212</v>
      </c>
      <c r="T68" s="29">
        <v>43800</v>
      </c>
      <c r="U68" s="9" t="s">
        <v>160</v>
      </c>
    </row>
    <row r="69" spans="1:21" ht="89.25" x14ac:dyDescent="0.3">
      <c r="A69" s="94"/>
      <c r="B69" s="30" t="s">
        <v>174</v>
      </c>
      <c r="C69" s="31" t="s">
        <v>327</v>
      </c>
      <c r="D69" s="9" t="s">
        <v>547</v>
      </c>
      <c r="E69" s="28">
        <v>1</v>
      </c>
      <c r="F69" s="28">
        <v>1</v>
      </c>
      <c r="G69" s="10" t="str">
        <f>VLOOKUP(E69*F69,'riesgo inherente-Anexo '!C4:D28,2,TRUE)</f>
        <v>Bajo</v>
      </c>
      <c r="H69" s="9" t="s">
        <v>359</v>
      </c>
      <c r="I69" s="9" t="s">
        <v>177</v>
      </c>
      <c r="J69" s="9" t="s">
        <v>97</v>
      </c>
      <c r="K69" s="9" t="s">
        <v>95</v>
      </c>
      <c r="L69" s="9" t="s">
        <v>96</v>
      </c>
      <c r="M69" s="9">
        <v>1</v>
      </c>
      <c r="N69" s="9">
        <v>1</v>
      </c>
      <c r="O69" s="9" t="str">
        <f>VLOOKUP((E69*F69)-(M69*N69),'riesgo inherente-Anexo '!C2:D28,2,TRUE)</f>
        <v>Bajo</v>
      </c>
      <c r="P69" s="9" t="s">
        <v>207</v>
      </c>
      <c r="Q69" s="9" t="s">
        <v>212</v>
      </c>
      <c r="R69" s="9" t="s">
        <v>156</v>
      </c>
      <c r="S69" s="9" t="s">
        <v>212</v>
      </c>
      <c r="T69" s="29">
        <v>43800</v>
      </c>
      <c r="U69" s="9" t="s">
        <v>160</v>
      </c>
    </row>
    <row r="70" spans="1:21" ht="153" x14ac:dyDescent="0.3">
      <c r="A70" s="87" t="s">
        <v>38</v>
      </c>
      <c r="B70" s="30" t="s">
        <v>171</v>
      </c>
      <c r="C70" s="31" t="s">
        <v>39</v>
      </c>
      <c r="D70" s="9" t="s">
        <v>360</v>
      </c>
      <c r="E70" s="28">
        <v>1</v>
      </c>
      <c r="F70" s="28">
        <v>1</v>
      </c>
      <c r="G70" s="10" t="str">
        <f>VLOOKUP(E70*F70,'riesgo inherente-Anexo '!C4:D28,2,TRUE)</f>
        <v>Bajo</v>
      </c>
      <c r="H70" s="9" t="s">
        <v>577</v>
      </c>
      <c r="I70" s="9" t="s">
        <v>212</v>
      </c>
      <c r="J70" s="9" t="s">
        <v>97</v>
      </c>
      <c r="K70" s="9" t="s">
        <v>95</v>
      </c>
      <c r="L70" s="9" t="s">
        <v>96</v>
      </c>
      <c r="M70" s="9">
        <v>1</v>
      </c>
      <c r="N70" s="9">
        <v>1</v>
      </c>
      <c r="O70" s="9" t="str">
        <f>VLOOKUP((E70*F70)-(M70*N70),'riesgo inherente-Anexo '!C2:D28,2,TRUE)</f>
        <v>Bajo</v>
      </c>
      <c r="P70" s="9" t="s">
        <v>207</v>
      </c>
      <c r="Q70" s="9" t="s">
        <v>212</v>
      </c>
      <c r="R70" s="9" t="s">
        <v>156</v>
      </c>
      <c r="S70" s="9" t="s">
        <v>212</v>
      </c>
      <c r="T70" s="29">
        <v>43800</v>
      </c>
      <c r="U70" s="9" t="s">
        <v>160</v>
      </c>
    </row>
    <row r="71" spans="1:21" ht="114.75" x14ac:dyDescent="0.3">
      <c r="A71" s="87"/>
      <c r="B71" s="30" t="s">
        <v>172</v>
      </c>
      <c r="C71" s="31" t="s">
        <v>48</v>
      </c>
      <c r="D71" s="9" t="s">
        <v>367</v>
      </c>
      <c r="E71" s="28">
        <v>1</v>
      </c>
      <c r="F71" s="28">
        <v>1</v>
      </c>
      <c r="G71" s="10" t="str">
        <f>VLOOKUP(E71*F71,'riesgo inherente-Anexo '!C4:D28,2,TRUE)</f>
        <v>Bajo</v>
      </c>
      <c r="H71" s="9" t="s">
        <v>361</v>
      </c>
      <c r="I71" s="9" t="s">
        <v>212</v>
      </c>
      <c r="J71" s="9" t="s">
        <v>97</v>
      </c>
      <c r="K71" s="9" t="s">
        <v>95</v>
      </c>
      <c r="L71" s="9" t="s">
        <v>96</v>
      </c>
      <c r="M71" s="9">
        <v>1</v>
      </c>
      <c r="N71" s="9">
        <v>1</v>
      </c>
      <c r="O71" s="9" t="str">
        <f>VLOOKUP((E71*F71)-(M71*N71),'riesgo inherente-Anexo '!C2:D28,2,TRUE)</f>
        <v>Bajo</v>
      </c>
      <c r="P71" s="9" t="s">
        <v>362</v>
      </c>
      <c r="Q71" s="9" t="s">
        <v>212</v>
      </c>
      <c r="R71" s="9" t="s">
        <v>156</v>
      </c>
      <c r="S71" s="9" t="s">
        <v>212</v>
      </c>
      <c r="T71" s="29">
        <v>43800</v>
      </c>
      <c r="U71" s="9" t="s">
        <v>160</v>
      </c>
    </row>
    <row r="72" spans="1:21" ht="51" x14ac:dyDescent="0.3">
      <c r="A72" s="87"/>
      <c r="B72" s="30" t="s">
        <v>173</v>
      </c>
      <c r="C72" s="31" t="s">
        <v>40</v>
      </c>
      <c r="D72" s="9" t="s">
        <v>363</v>
      </c>
      <c r="E72" s="28">
        <v>1</v>
      </c>
      <c r="F72" s="28">
        <v>1</v>
      </c>
      <c r="G72" s="10" t="str">
        <f>VLOOKUP(E72*F72,'riesgo inherente-Anexo '!C4:D28,2,TRUE)</f>
        <v>Bajo</v>
      </c>
      <c r="H72" s="9" t="s">
        <v>364</v>
      </c>
      <c r="I72" s="9" t="s">
        <v>365</v>
      </c>
      <c r="J72" s="9" t="s">
        <v>97</v>
      </c>
      <c r="K72" s="9" t="s">
        <v>95</v>
      </c>
      <c r="L72" s="9" t="s">
        <v>96</v>
      </c>
      <c r="M72" s="9">
        <v>1</v>
      </c>
      <c r="N72" s="9">
        <v>1</v>
      </c>
      <c r="O72" s="9" t="str">
        <f>VLOOKUP((E72*F72)-(M72*N72),'riesgo inherente-Anexo '!C2:D28,2,TRUE)</f>
        <v>Bajo</v>
      </c>
      <c r="P72" s="9" t="s">
        <v>366</v>
      </c>
      <c r="Q72" s="9" t="s">
        <v>212</v>
      </c>
      <c r="R72" s="9" t="s">
        <v>156</v>
      </c>
      <c r="S72" s="9" t="s">
        <v>212</v>
      </c>
      <c r="T72" s="29">
        <v>43800</v>
      </c>
      <c r="U72" s="9" t="s">
        <v>160</v>
      </c>
    </row>
    <row r="73" spans="1:21" ht="51" x14ac:dyDescent="0.3">
      <c r="A73" s="87"/>
      <c r="B73" s="30" t="s">
        <v>171</v>
      </c>
      <c r="C73" s="31" t="s">
        <v>41</v>
      </c>
      <c r="D73" s="9" t="s">
        <v>334</v>
      </c>
      <c r="E73" s="28">
        <v>1</v>
      </c>
      <c r="F73" s="28">
        <v>1</v>
      </c>
      <c r="G73" s="10" t="str">
        <f>VLOOKUP(E73*F73,'riesgo inherente-Anexo '!C4:D28,2,TRUE)</f>
        <v>Bajo</v>
      </c>
      <c r="H73" s="9" t="s">
        <v>368</v>
      </c>
      <c r="I73" s="9" t="s">
        <v>212</v>
      </c>
      <c r="J73" s="9" t="s">
        <v>97</v>
      </c>
      <c r="K73" s="9" t="s">
        <v>95</v>
      </c>
      <c r="L73" s="9" t="s">
        <v>96</v>
      </c>
      <c r="M73" s="9">
        <v>1</v>
      </c>
      <c r="N73" s="9">
        <v>1</v>
      </c>
      <c r="O73" s="9" t="str">
        <f>VLOOKUP((E73*F73)-(M73*N73),'riesgo inherente-Anexo '!C2:D28,2,TRUE)</f>
        <v>Bajo</v>
      </c>
      <c r="P73" s="9" t="s">
        <v>207</v>
      </c>
      <c r="Q73" s="9" t="s">
        <v>212</v>
      </c>
      <c r="R73" s="9" t="s">
        <v>156</v>
      </c>
      <c r="S73" s="9" t="s">
        <v>212</v>
      </c>
      <c r="T73" s="29">
        <v>43800</v>
      </c>
      <c r="U73" s="9" t="s">
        <v>160</v>
      </c>
    </row>
    <row r="74" spans="1:21" ht="63.75" x14ac:dyDescent="0.3">
      <c r="A74" s="87"/>
      <c r="B74" s="30" t="s">
        <v>171</v>
      </c>
      <c r="C74" s="31" t="s">
        <v>42</v>
      </c>
      <c r="D74" s="9" t="s">
        <v>369</v>
      </c>
      <c r="E74" s="28">
        <v>1</v>
      </c>
      <c r="F74" s="28">
        <v>1</v>
      </c>
      <c r="G74" s="10" t="str">
        <f>VLOOKUP(E74*F74,'riesgo inherente-Anexo '!C4:D28,2,TRUE)</f>
        <v>Bajo</v>
      </c>
      <c r="H74" s="9" t="s">
        <v>578</v>
      </c>
      <c r="I74" s="9" t="s">
        <v>212</v>
      </c>
      <c r="J74" s="9" t="s">
        <v>97</v>
      </c>
      <c r="K74" s="9" t="s">
        <v>95</v>
      </c>
      <c r="L74" s="9" t="s">
        <v>96</v>
      </c>
      <c r="M74" s="9">
        <v>1</v>
      </c>
      <c r="N74" s="9">
        <v>1</v>
      </c>
      <c r="O74" s="9" t="str">
        <f>VLOOKUP((E74*F74)-(M74*N74),'riesgo inherente-Anexo '!C2:D28,2,TRUE)</f>
        <v>Bajo</v>
      </c>
      <c r="P74" s="9" t="s">
        <v>207</v>
      </c>
      <c r="Q74" s="9" t="s">
        <v>212</v>
      </c>
      <c r="R74" s="9" t="s">
        <v>156</v>
      </c>
      <c r="S74" s="9" t="s">
        <v>212</v>
      </c>
      <c r="T74" s="29">
        <v>43800</v>
      </c>
      <c r="U74" s="9" t="s">
        <v>160</v>
      </c>
    </row>
    <row r="75" spans="1:21" ht="38.25" x14ac:dyDescent="0.3">
      <c r="A75" s="87"/>
      <c r="B75" s="30" t="s">
        <v>175</v>
      </c>
      <c r="C75" s="31" t="s">
        <v>43</v>
      </c>
      <c r="D75" s="9" t="s">
        <v>335</v>
      </c>
      <c r="E75" s="28">
        <v>1</v>
      </c>
      <c r="F75" s="28">
        <v>1</v>
      </c>
      <c r="G75" s="10" t="str">
        <f>VLOOKUP(E75*F75,'riesgo inherente-Anexo '!C4:D28,2,TRUE)</f>
        <v>Bajo</v>
      </c>
      <c r="H75" s="9" t="s">
        <v>370</v>
      </c>
      <c r="I75" s="9" t="s">
        <v>212</v>
      </c>
      <c r="J75" s="9" t="s">
        <v>97</v>
      </c>
      <c r="K75" s="9" t="s">
        <v>95</v>
      </c>
      <c r="L75" s="9" t="s">
        <v>96</v>
      </c>
      <c r="M75" s="9">
        <v>1</v>
      </c>
      <c r="N75" s="9">
        <v>1</v>
      </c>
      <c r="O75" s="9" t="str">
        <f>VLOOKUP((E75*F75)-(M75*N75),'riesgo inherente-Anexo '!C2:D28,2,TRUE)</f>
        <v>Bajo</v>
      </c>
      <c r="P75" s="9" t="s">
        <v>207</v>
      </c>
      <c r="Q75" s="9" t="s">
        <v>212</v>
      </c>
      <c r="R75" s="9" t="s">
        <v>156</v>
      </c>
      <c r="S75" s="9" t="s">
        <v>212</v>
      </c>
      <c r="T75" s="29">
        <v>43800</v>
      </c>
      <c r="U75" s="9" t="s">
        <v>160</v>
      </c>
    </row>
    <row r="76" spans="1:21" ht="51" x14ac:dyDescent="0.3">
      <c r="A76" s="87"/>
      <c r="B76" s="30" t="s">
        <v>175</v>
      </c>
      <c r="C76" s="31" t="s">
        <v>44</v>
      </c>
      <c r="D76" s="9" t="s">
        <v>548</v>
      </c>
      <c r="E76" s="28">
        <v>1</v>
      </c>
      <c r="F76" s="28">
        <v>1</v>
      </c>
      <c r="G76" s="10" t="str">
        <f>VLOOKUP(E76*F76,'riesgo inherente-Anexo '!C4:D28,2,TRUE)</f>
        <v>Bajo</v>
      </c>
      <c r="H76" s="9" t="s">
        <v>371</v>
      </c>
      <c r="I76" s="9" t="s">
        <v>212</v>
      </c>
      <c r="J76" s="9" t="s">
        <v>97</v>
      </c>
      <c r="K76" s="9" t="s">
        <v>95</v>
      </c>
      <c r="L76" s="9" t="s">
        <v>96</v>
      </c>
      <c r="M76" s="9">
        <v>1</v>
      </c>
      <c r="N76" s="9">
        <v>1</v>
      </c>
      <c r="O76" s="9" t="str">
        <f>VLOOKUP((E76*F76)-(M76*N76),'riesgo inherente-Anexo '!C2:D28,2,TRUE)</f>
        <v>Bajo</v>
      </c>
      <c r="P76" s="9" t="s">
        <v>207</v>
      </c>
      <c r="Q76" s="9" t="s">
        <v>212</v>
      </c>
      <c r="R76" s="9" t="s">
        <v>156</v>
      </c>
      <c r="S76" s="9" t="s">
        <v>212</v>
      </c>
      <c r="T76" s="29">
        <v>43800</v>
      </c>
      <c r="U76" s="9" t="s">
        <v>160</v>
      </c>
    </row>
    <row r="77" spans="1:21" ht="51" x14ac:dyDescent="0.3">
      <c r="A77" s="87"/>
      <c r="B77" s="30" t="s">
        <v>175</v>
      </c>
      <c r="C77" s="31" t="s">
        <v>45</v>
      </c>
      <c r="D77" s="9" t="s">
        <v>336</v>
      </c>
      <c r="E77" s="28">
        <v>1</v>
      </c>
      <c r="F77" s="28">
        <v>1</v>
      </c>
      <c r="G77" s="10" t="str">
        <f>VLOOKUP(E77*F77,'riesgo inherente-Anexo '!C4:D28,2,TRUE)</f>
        <v>Bajo</v>
      </c>
      <c r="H77" s="9" t="s">
        <v>371</v>
      </c>
      <c r="I77" s="9" t="s">
        <v>212</v>
      </c>
      <c r="J77" s="9" t="s">
        <v>97</v>
      </c>
      <c r="K77" s="9" t="s">
        <v>95</v>
      </c>
      <c r="L77" s="9" t="s">
        <v>96</v>
      </c>
      <c r="M77" s="9">
        <v>1</v>
      </c>
      <c r="N77" s="9">
        <v>1</v>
      </c>
      <c r="O77" s="9" t="str">
        <f>VLOOKUP((E77*F77)-(M77*N77),'riesgo inherente-Anexo '!C2:D28,2,TRUE)</f>
        <v>Bajo</v>
      </c>
      <c r="P77" s="9" t="s">
        <v>207</v>
      </c>
      <c r="Q77" s="9" t="s">
        <v>212</v>
      </c>
      <c r="R77" s="9" t="s">
        <v>156</v>
      </c>
      <c r="S77" s="9" t="s">
        <v>212</v>
      </c>
      <c r="T77" s="29">
        <v>43800</v>
      </c>
      <c r="U77" s="9" t="s">
        <v>160</v>
      </c>
    </row>
    <row r="78" spans="1:21" ht="76.5" x14ac:dyDescent="0.3">
      <c r="A78" s="87"/>
      <c r="B78" s="30" t="s">
        <v>171</v>
      </c>
      <c r="C78" s="31" t="s">
        <v>46</v>
      </c>
      <c r="D78" s="9" t="s">
        <v>337</v>
      </c>
      <c r="E78" s="28">
        <v>1</v>
      </c>
      <c r="F78" s="28">
        <v>1</v>
      </c>
      <c r="G78" s="10" t="str">
        <f>VLOOKUP(E78*F78,'riesgo inherente-Anexo '!C4:D28,2,TRUE)</f>
        <v>Bajo</v>
      </c>
      <c r="H78" s="9" t="s">
        <v>372</v>
      </c>
      <c r="I78" s="9" t="s">
        <v>212</v>
      </c>
      <c r="J78" s="9" t="s">
        <v>97</v>
      </c>
      <c r="K78" s="9" t="s">
        <v>95</v>
      </c>
      <c r="L78" s="9" t="s">
        <v>96</v>
      </c>
      <c r="M78" s="9">
        <v>1</v>
      </c>
      <c r="N78" s="9">
        <v>1</v>
      </c>
      <c r="O78" s="9" t="str">
        <f>VLOOKUP((E78*F78)-(M78*N78),'riesgo inherente-Anexo '!C2:D28,2,TRUE)</f>
        <v>Bajo</v>
      </c>
      <c r="P78" s="9" t="s">
        <v>362</v>
      </c>
      <c r="Q78" s="9" t="s">
        <v>212</v>
      </c>
      <c r="R78" s="9" t="s">
        <v>156</v>
      </c>
      <c r="S78" s="9" t="s">
        <v>212</v>
      </c>
      <c r="T78" s="29">
        <v>43800</v>
      </c>
      <c r="U78" s="9" t="s">
        <v>160</v>
      </c>
    </row>
    <row r="79" spans="1:21" ht="38.25" x14ac:dyDescent="0.3">
      <c r="A79" s="87"/>
      <c r="B79" s="30" t="s">
        <v>175</v>
      </c>
      <c r="C79" s="31" t="s">
        <v>50</v>
      </c>
      <c r="D79" s="9" t="s">
        <v>338</v>
      </c>
      <c r="E79" s="28">
        <v>1</v>
      </c>
      <c r="F79" s="28">
        <v>1</v>
      </c>
      <c r="G79" s="10" t="str">
        <f>VLOOKUP(E79*F79,'riesgo inherente-Anexo '!C4:D28,2,TRUE)</f>
        <v>Bajo</v>
      </c>
      <c r="H79" s="9" t="s">
        <v>373</v>
      </c>
      <c r="I79" s="9" t="s">
        <v>255</v>
      </c>
      <c r="J79" s="9" t="s">
        <v>97</v>
      </c>
      <c r="K79" s="9" t="s">
        <v>95</v>
      </c>
      <c r="L79" s="9" t="s">
        <v>96</v>
      </c>
      <c r="M79" s="9">
        <v>1</v>
      </c>
      <c r="N79" s="9">
        <v>1</v>
      </c>
      <c r="O79" s="9" t="str">
        <f>VLOOKUP((E79*F79)-(M79*N79),'riesgo inherente-Anexo '!C2:D28,2,TRUE)</f>
        <v>Bajo</v>
      </c>
      <c r="P79" s="9" t="s">
        <v>375</v>
      </c>
      <c r="Q79" s="9" t="s">
        <v>212</v>
      </c>
      <c r="R79" s="9" t="s">
        <v>156</v>
      </c>
      <c r="S79" s="9" t="s">
        <v>212</v>
      </c>
      <c r="T79" s="29">
        <v>43800</v>
      </c>
      <c r="U79" s="9" t="s">
        <v>160</v>
      </c>
    </row>
    <row r="80" spans="1:21" ht="38.25" x14ac:dyDescent="0.3">
      <c r="A80" s="87"/>
      <c r="B80" s="30" t="s">
        <v>171</v>
      </c>
      <c r="C80" s="31" t="s">
        <v>47</v>
      </c>
      <c r="D80" s="9" t="s">
        <v>338</v>
      </c>
      <c r="E80" s="28">
        <v>1</v>
      </c>
      <c r="F80" s="28">
        <v>1</v>
      </c>
      <c r="G80" s="10" t="str">
        <f>VLOOKUP(E80*F80,'riesgo inherente-Anexo '!C4:D28,2,TRUE)</f>
        <v>Bajo</v>
      </c>
      <c r="H80" s="9" t="s">
        <v>374</v>
      </c>
      <c r="I80" s="9" t="s">
        <v>255</v>
      </c>
      <c r="J80" s="9" t="s">
        <v>97</v>
      </c>
      <c r="K80" s="9" t="s">
        <v>95</v>
      </c>
      <c r="L80" s="9" t="s">
        <v>96</v>
      </c>
      <c r="M80" s="9">
        <v>1</v>
      </c>
      <c r="N80" s="9">
        <v>1</v>
      </c>
      <c r="O80" s="9" t="str">
        <f>VLOOKUP((E80*F80)-(M80*N80),'riesgo inherente-Anexo '!C2:D28,2,TRUE)</f>
        <v>Bajo</v>
      </c>
      <c r="P80" s="9" t="s">
        <v>376</v>
      </c>
      <c r="Q80" s="9" t="s">
        <v>212</v>
      </c>
      <c r="R80" s="9" t="s">
        <v>156</v>
      </c>
      <c r="S80" s="9" t="s">
        <v>212</v>
      </c>
      <c r="T80" s="29">
        <v>43800</v>
      </c>
      <c r="U80" s="9" t="s">
        <v>160</v>
      </c>
    </row>
    <row r="81" spans="1:21" ht="38.25" x14ac:dyDescent="0.3">
      <c r="A81" s="87"/>
      <c r="B81" s="30" t="s">
        <v>171</v>
      </c>
      <c r="C81" s="31" t="s">
        <v>49</v>
      </c>
      <c r="D81" s="9" t="s">
        <v>377</v>
      </c>
      <c r="E81" s="28">
        <v>1</v>
      </c>
      <c r="F81" s="28">
        <v>1</v>
      </c>
      <c r="G81" s="10" t="str">
        <f>VLOOKUP(E81*F81,'riesgo inherente-Anexo '!C4:D28,2,TRUE)</f>
        <v>Bajo</v>
      </c>
      <c r="H81" s="9" t="s">
        <v>379</v>
      </c>
      <c r="I81" s="9" t="s">
        <v>212</v>
      </c>
      <c r="J81" s="9" t="s">
        <v>97</v>
      </c>
      <c r="K81" s="9" t="s">
        <v>95</v>
      </c>
      <c r="L81" s="9" t="s">
        <v>96</v>
      </c>
      <c r="M81" s="9">
        <v>1</v>
      </c>
      <c r="N81" s="9">
        <v>1</v>
      </c>
      <c r="O81" s="9" t="str">
        <f>VLOOKUP((E81*F81)-(M81*N81),'riesgo inherente-Anexo '!C2:D28,2,TRUE)</f>
        <v>Bajo</v>
      </c>
      <c r="P81" s="9" t="s">
        <v>378</v>
      </c>
      <c r="Q81" s="9" t="s">
        <v>212</v>
      </c>
      <c r="R81" s="9" t="s">
        <v>156</v>
      </c>
      <c r="S81" s="9" t="s">
        <v>212</v>
      </c>
      <c r="T81" s="29">
        <v>43800</v>
      </c>
      <c r="U81" s="9" t="s">
        <v>160</v>
      </c>
    </row>
    <row r="82" spans="1:21" ht="38.25" x14ac:dyDescent="0.3">
      <c r="A82" s="87"/>
      <c r="B82" s="30" t="s">
        <v>174</v>
      </c>
      <c r="C82" s="31" t="s">
        <v>51</v>
      </c>
      <c r="D82" s="9" t="s">
        <v>339</v>
      </c>
      <c r="E82" s="28">
        <v>1</v>
      </c>
      <c r="F82" s="28">
        <v>1</v>
      </c>
      <c r="G82" s="10" t="str">
        <f>VLOOKUP(E82*F82,'riesgo inherente-Anexo '!C4:D28,2,TRUE)</f>
        <v>Bajo</v>
      </c>
      <c r="H82" s="9" t="s">
        <v>332</v>
      </c>
      <c r="I82" s="9" t="s">
        <v>212</v>
      </c>
      <c r="J82" s="9" t="s">
        <v>97</v>
      </c>
      <c r="K82" s="9" t="s">
        <v>95</v>
      </c>
      <c r="L82" s="9" t="s">
        <v>96</v>
      </c>
      <c r="M82" s="9">
        <v>1</v>
      </c>
      <c r="N82" s="9">
        <v>1</v>
      </c>
      <c r="O82" s="9" t="str">
        <f>VLOOKUP((E82*F82)-(M82*N82),'riesgo inherente-Anexo '!C2:D28,2,TRUE)</f>
        <v>Bajo</v>
      </c>
      <c r="P82" s="9" t="s">
        <v>207</v>
      </c>
      <c r="Q82" s="9" t="s">
        <v>212</v>
      </c>
      <c r="R82" s="9" t="s">
        <v>156</v>
      </c>
      <c r="S82" s="9" t="s">
        <v>212</v>
      </c>
      <c r="T82" s="29">
        <v>43800</v>
      </c>
      <c r="U82" s="9" t="s">
        <v>160</v>
      </c>
    </row>
    <row r="83" spans="1:21" ht="51" x14ac:dyDescent="0.3">
      <c r="A83" s="87"/>
      <c r="B83" s="30" t="s">
        <v>174</v>
      </c>
      <c r="C83" s="31" t="s">
        <v>52</v>
      </c>
      <c r="D83" s="9" t="s">
        <v>380</v>
      </c>
      <c r="E83" s="28">
        <v>1</v>
      </c>
      <c r="F83" s="28">
        <v>1</v>
      </c>
      <c r="G83" s="10" t="str">
        <f>VLOOKUP(E83*F83,'riesgo inherente-Anexo '!C4:D28,2,TRUE)</f>
        <v>Bajo</v>
      </c>
      <c r="H83" s="9" t="s">
        <v>381</v>
      </c>
      <c r="I83" s="9" t="s">
        <v>212</v>
      </c>
      <c r="J83" s="9" t="s">
        <v>97</v>
      </c>
      <c r="K83" s="9" t="s">
        <v>95</v>
      </c>
      <c r="L83" s="9" t="s">
        <v>96</v>
      </c>
      <c r="M83" s="9">
        <v>1</v>
      </c>
      <c r="N83" s="9">
        <v>1</v>
      </c>
      <c r="O83" s="9" t="str">
        <f>VLOOKUP((E83*F83)-(M83*N83),'riesgo inherente-Anexo '!C2:D28,2,TRUE)</f>
        <v>Bajo</v>
      </c>
      <c r="P83" s="9" t="s">
        <v>207</v>
      </c>
      <c r="Q83" s="9" t="s">
        <v>212</v>
      </c>
      <c r="R83" s="9" t="s">
        <v>156</v>
      </c>
      <c r="S83" s="9" t="s">
        <v>212</v>
      </c>
      <c r="T83" s="29">
        <v>43800</v>
      </c>
      <c r="U83" s="9" t="s">
        <v>160</v>
      </c>
    </row>
    <row r="84" spans="1:21" ht="25.5" x14ac:dyDescent="0.3">
      <c r="A84" s="87"/>
      <c r="B84" s="30" t="s">
        <v>171</v>
      </c>
      <c r="C84" s="31" t="s">
        <v>53</v>
      </c>
      <c r="D84" s="9" t="s">
        <v>382</v>
      </c>
      <c r="E84" s="28">
        <v>1</v>
      </c>
      <c r="F84" s="28">
        <v>1</v>
      </c>
      <c r="G84" s="10" t="str">
        <f>VLOOKUP(E84*F84,'riesgo inherente-Anexo '!C4:D28,2,TRUE)</f>
        <v>Bajo</v>
      </c>
      <c r="H84" s="9" t="s">
        <v>383</v>
      </c>
      <c r="I84" s="9" t="s">
        <v>212</v>
      </c>
      <c r="J84" s="9" t="s">
        <v>97</v>
      </c>
      <c r="K84" s="9" t="s">
        <v>95</v>
      </c>
      <c r="L84" s="9" t="s">
        <v>96</v>
      </c>
      <c r="M84" s="9">
        <v>1</v>
      </c>
      <c r="N84" s="9">
        <v>1</v>
      </c>
      <c r="O84" s="9" t="str">
        <f>VLOOKUP((E84*F84)-(M84*N84),'riesgo inherente-Anexo '!C2:D28,2,TRUE)</f>
        <v>Bajo</v>
      </c>
      <c r="P84" s="9" t="s">
        <v>207</v>
      </c>
      <c r="Q84" s="9" t="s">
        <v>212</v>
      </c>
      <c r="R84" s="9" t="s">
        <v>156</v>
      </c>
      <c r="S84" s="9" t="s">
        <v>212</v>
      </c>
      <c r="T84" s="29">
        <v>43800</v>
      </c>
      <c r="U84" s="9" t="s">
        <v>160</v>
      </c>
    </row>
    <row r="85" spans="1:21" ht="63.75" x14ac:dyDescent="0.3">
      <c r="A85" s="87"/>
      <c r="B85" s="30" t="s">
        <v>174</v>
      </c>
      <c r="C85" s="31" t="s">
        <v>85</v>
      </c>
      <c r="D85" s="9" t="s">
        <v>384</v>
      </c>
      <c r="E85" s="28">
        <v>1</v>
      </c>
      <c r="F85" s="28">
        <v>1</v>
      </c>
      <c r="G85" s="10" t="str">
        <f>VLOOKUP(E85*F85,'riesgo inherente-Anexo '!C4:D28,2,TRUE)</f>
        <v>Bajo</v>
      </c>
      <c r="H85" s="9" t="s">
        <v>385</v>
      </c>
      <c r="I85" s="9" t="s">
        <v>177</v>
      </c>
      <c r="J85" s="9" t="s">
        <v>97</v>
      </c>
      <c r="K85" s="9" t="s">
        <v>95</v>
      </c>
      <c r="L85" s="9" t="s">
        <v>96</v>
      </c>
      <c r="M85" s="9">
        <v>1</v>
      </c>
      <c r="N85" s="9">
        <v>1</v>
      </c>
      <c r="O85" s="9" t="str">
        <f>VLOOKUP((E85*F85)-(M85*N85),'riesgo inherente-Anexo '!C2:D28,2,TRUE)</f>
        <v>Bajo</v>
      </c>
      <c r="P85" s="9" t="s">
        <v>207</v>
      </c>
      <c r="Q85" s="9" t="s">
        <v>212</v>
      </c>
      <c r="R85" s="9" t="s">
        <v>156</v>
      </c>
      <c r="S85" s="9" t="s">
        <v>212</v>
      </c>
      <c r="T85" s="29">
        <v>43800</v>
      </c>
      <c r="U85" s="9" t="s">
        <v>160</v>
      </c>
    </row>
    <row r="86" spans="1:21" ht="76.5" x14ac:dyDescent="0.3">
      <c r="A86" s="88" t="s">
        <v>4</v>
      </c>
      <c r="B86" s="30" t="s">
        <v>175</v>
      </c>
      <c r="C86" s="31" t="s">
        <v>56</v>
      </c>
      <c r="D86" s="9" t="s">
        <v>386</v>
      </c>
      <c r="E86" s="28">
        <v>1</v>
      </c>
      <c r="F86" s="28">
        <v>1</v>
      </c>
      <c r="G86" s="10" t="str">
        <f>VLOOKUP(E86*F86,'riesgo inherente-Anexo '!C4:D28,2,TRUE)</f>
        <v>Bajo</v>
      </c>
      <c r="H86" s="9" t="s">
        <v>387</v>
      </c>
      <c r="I86" s="9" t="s">
        <v>212</v>
      </c>
      <c r="J86" s="9" t="s">
        <v>97</v>
      </c>
      <c r="K86" s="9" t="s">
        <v>95</v>
      </c>
      <c r="L86" s="9" t="s">
        <v>96</v>
      </c>
      <c r="M86" s="9">
        <v>1</v>
      </c>
      <c r="N86" s="9">
        <v>1</v>
      </c>
      <c r="O86" s="9" t="str">
        <f>VLOOKUP((E86*F86)-(M86*N86),'riesgo inherente-Anexo '!C2:D28,2,TRUE)</f>
        <v>Bajo</v>
      </c>
      <c r="P86" s="9" t="s">
        <v>388</v>
      </c>
      <c r="Q86" s="9" t="s">
        <v>177</v>
      </c>
      <c r="R86" s="9" t="s">
        <v>156</v>
      </c>
      <c r="S86" s="9" t="s">
        <v>212</v>
      </c>
      <c r="T86" s="29">
        <v>43800</v>
      </c>
      <c r="U86" s="9" t="s">
        <v>160</v>
      </c>
    </row>
    <row r="87" spans="1:21" ht="76.5" x14ac:dyDescent="0.3">
      <c r="A87" s="88"/>
      <c r="B87" s="30" t="s">
        <v>175</v>
      </c>
      <c r="C87" s="31" t="s">
        <v>61</v>
      </c>
      <c r="D87" s="9" t="s">
        <v>340</v>
      </c>
      <c r="E87" s="28">
        <v>1</v>
      </c>
      <c r="F87" s="28">
        <v>1</v>
      </c>
      <c r="G87" s="10" t="str">
        <f>VLOOKUP(E87*F87,'riesgo inherente-Anexo '!C4:D28,2,TRUE)</f>
        <v>Bajo</v>
      </c>
      <c r="H87" s="9" t="s">
        <v>389</v>
      </c>
      <c r="I87" s="9" t="s">
        <v>212</v>
      </c>
      <c r="J87" s="9" t="s">
        <v>97</v>
      </c>
      <c r="K87" s="9" t="s">
        <v>95</v>
      </c>
      <c r="L87" s="9" t="s">
        <v>96</v>
      </c>
      <c r="M87" s="9">
        <v>1</v>
      </c>
      <c r="N87" s="9">
        <v>1</v>
      </c>
      <c r="O87" s="9" t="str">
        <f>VLOOKUP((E87*F87)-(M87*N87),'riesgo inherente-Anexo '!C2:D28,2,TRUE)</f>
        <v>Bajo</v>
      </c>
      <c r="P87" s="9" t="s">
        <v>207</v>
      </c>
      <c r="Q87" s="9" t="s">
        <v>212</v>
      </c>
      <c r="R87" s="9" t="s">
        <v>156</v>
      </c>
      <c r="S87" s="9" t="s">
        <v>212</v>
      </c>
      <c r="T87" s="29">
        <v>43800</v>
      </c>
      <c r="U87" s="9" t="s">
        <v>160</v>
      </c>
    </row>
    <row r="88" spans="1:21" ht="38.25" x14ac:dyDescent="0.3">
      <c r="A88" s="88"/>
      <c r="B88" s="30" t="s">
        <v>170</v>
      </c>
      <c r="C88" s="31" t="s">
        <v>60</v>
      </c>
      <c r="D88" s="9" t="s">
        <v>341</v>
      </c>
      <c r="E88" s="28">
        <v>1</v>
      </c>
      <c r="F88" s="28">
        <v>1</v>
      </c>
      <c r="G88" s="10" t="str">
        <f>VLOOKUP(E88*F88,'riesgo inherente-Anexo '!C4:D28,2,TRUE)</f>
        <v>Bajo</v>
      </c>
      <c r="H88" s="9" t="s">
        <v>390</v>
      </c>
      <c r="I88" s="9" t="s">
        <v>177</v>
      </c>
      <c r="J88" s="9" t="s">
        <v>97</v>
      </c>
      <c r="K88" s="9" t="s">
        <v>95</v>
      </c>
      <c r="L88" s="9" t="s">
        <v>96</v>
      </c>
      <c r="M88" s="9">
        <v>1</v>
      </c>
      <c r="N88" s="9">
        <v>1</v>
      </c>
      <c r="O88" s="9" t="str">
        <f>VLOOKUP((E88*F88)-(M88*N88),'riesgo inherente-Anexo '!C2:D28,2,TRUE)</f>
        <v>Bajo</v>
      </c>
      <c r="P88" s="9" t="s">
        <v>207</v>
      </c>
      <c r="Q88" s="9" t="s">
        <v>212</v>
      </c>
      <c r="R88" s="9" t="s">
        <v>156</v>
      </c>
      <c r="S88" s="9" t="s">
        <v>212</v>
      </c>
      <c r="T88" s="29">
        <v>43800</v>
      </c>
      <c r="U88" s="9" t="s">
        <v>160</v>
      </c>
    </row>
    <row r="89" spans="1:21" ht="76.5" x14ac:dyDescent="0.3">
      <c r="A89" s="88"/>
      <c r="B89" s="30" t="s">
        <v>170</v>
      </c>
      <c r="C89" s="31" t="s">
        <v>59</v>
      </c>
      <c r="D89" s="9" t="s">
        <v>391</v>
      </c>
      <c r="E89" s="28">
        <v>1</v>
      </c>
      <c r="F89" s="28">
        <v>1</v>
      </c>
      <c r="G89" s="10" t="str">
        <f>VLOOKUP(E89*F89,'riesgo inherente-Anexo '!C4:D28,2,TRUE)</f>
        <v>Bajo</v>
      </c>
      <c r="H89" s="9" t="s">
        <v>392</v>
      </c>
      <c r="I89" s="9" t="s">
        <v>212</v>
      </c>
      <c r="J89" s="9" t="s">
        <v>97</v>
      </c>
      <c r="K89" s="9" t="s">
        <v>95</v>
      </c>
      <c r="L89" s="9" t="s">
        <v>96</v>
      </c>
      <c r="M89" s="9">
        <v>1</v>
      </c>
      <c r="N89" s="9">
        <v>1</v>
      </c>
      <c r="O89" s="9" t="str">
        <f>VLOOKUP((E89*F89)-(M89*N89),'riesgo inherente-Anexo '!C2:D28,2,TRUE)</f>
        <v>Bajo</v>
      </c>
      <c r="P89" s="9" t="s">
        <v>388</v>
      </c>
      <c r="Q89" s="9" t="s">
        <v>212</v>
      </c>
      <c r="R89" s="9" t="s">
        <v>156</v>
      </c>
      <c r="S89" s="9" t="s">
        <v>212</v>
      </c>
      <c r="T89" s="29">
        <v>43800</v>
      </c>
      <c r="U89" s="9" t="s">
        <v>160</v>
      </c>
    </row>
    <row r="90" spans="1:21" ht="38.25" x14ac:dyDescent="0.3">
      <c r="A90" s="88"/>
      <c r="B90" s="30" t="s">
        <v>174</v>
      </c>
      <c r="C90" s="31" t="s">
        <v>549</v>
      </c>
      <c r="D90" s="9" t="s">
        <v>342</v>
      </c>
      <c r="E90" s="28">
        <v>1</v>
      </c>
      <c r="F90" s="28">
        <v>1</v>
      </c>
      <c r="G90" s="10" t="str">
        <f>VLOOKUP(E90*F90,'riesgo inherente-Anexo '!C4:D28,2,TRUE)</f>
        <v>Bajo</v>
      </c>
      <c r="H90" s="9" t="s">
        <v>393</v>
      </c>
      <c r="I90" s="9" t="s">
        <v>212</v>
      </c>
      <c r="J90" s="9" t="s">
        <v>97</v>
      </c>
      <c r="K90" s="9" t="s">
        <v>95</v>
      </c>
      <c r="L90" s="9" t="s">
        <v>96</v>
      </c>
      <c r="M90" s="9">
        <v>1</v>
      </c>
      <c r="N90" s="9">
        <v>1</v>
      </c>
      <c r="O90" s="9" t="str">
        <f>VLOOKUP((E90*F90)-(M90*N90),'riesgo inherente-Anexo '!C2:D28,2,TRUE)</f>
        <v>Bajo</v>
      </c>
      <c r="P90" s="9" t="s">
        <v>207</v>
      </c>
      <c r="Q90" s="9" t="s">
        <v>212</v>
      </c>
      <c r="R90" s="9" t="s">
        <v>156</v>
      </c>
      <c r="S90" s="9" t="s">
        <v>212</v>
      </c>
      <c r="T90" s="29">
        <v>43800</v>
      </c>
      <c r="U90" s="9" t="s">
        <v>160</v>
      </c>
    </row>
    <row r="91" spans="1:21" ht="38.25" x14ac:dyDescent="0.3">
      <c r="A91" s="88"/>
      <c r="B91" s="30" t="s">
        <v>175</v>
      </c>
      <c r="C91" s="31" t="s">
        <v>76</v>
      </c>
      <c r="D91" s="9" t="s">
        <v>343</v>
      </c>
      <c r="E91" s="28">
        <v>1</v>
      </c>
      <c r="F91" s="28">
        <v>1</v>
      </c>
      <c r="G91" s="10" t="str">
        <f>VLOOKUP(E91*F91,'riesgo inherente-Anexo '!C4:D28,2,TRUE)</f>
        <v>Bajo</v>
      </c>
      <c r="H91" s="9" t="s">
        <v>394</v>
      </c>
      <c r="I91" s="9" t="s">
        <v>212</v>
      </c>
      <c r="J91" s="9" t="s">
        <v>97</v>
      </c>
      <c r="K91" s="9" t="s">
        <v>95</v>
      </c>
      <c r="L91" s="9" t="s">
        <v>96</v>
      </c>
      <c r="M91" s="9">
        <v>1</v>
      </c>
      <c r="N91" s="9">
        <v>1</v>
      </c>
      <c r="O91" s="9" t="str">
        <f>VLOOKUP((E91*F91)-(M91*N91),'riesgo inherente-Anexo '!C2:D28,2,TRUE)</f>
        <v>Bajo</v>
      </c>
      <c r="P91" s="9" t="s">
        <v>395</v>
      </c>
      <c r="Q91" s="9" t="s">
        <v>212</v>
      </c>
      <c r="R91" s="9" t="s">
        <v>156</v>
      </c>
      <c r="S91" s="9" t="s">
        <v>212</v>
      </c>
      <c r="T91" s="29">
        <v>43800</v>
      </c>
      <c r="U91" s="9" t="s">
        <v>160</v>
      </c>
    </row>
    <row r="92" spans="1:21" ht="63.75" x14ac:dyDescent="0.3">
      <c r="A92" s="89" t="s">
        <v>54</v>
      </c>
      <c r="B92" s="30" t="s">
        <v>175</v>
      </c>
      <c r="C92" s="31" t="s">
        <v>396</v>
      </c>
      <c r="D92" s="9" t="s">
        <v>397</v>
      </c>
      <c r="E92" s="28">
        <v>1</v>
      </c>
      <c r="F92" s="28">
        <v>1</v>
      </c>
      <c r="G92" s="10" t="str">
        <f>VLOOKUP(E92*F92,'riesgo inherente-Anexo '!C4:D28,2,TRUE)</f>
        <v>Bajo</v>
      </c>
      <c r="H92" s="9" t="s">
        <v>399</v>
      </c>
      <c r="I92" s="9" t="s">
        <v>212</v>
      </c>
      <c r="J92" s="9" t="s">
        <v>97</v>
      </c>
      <c r="K92" s="9" t="s">
        <v>95</v>
      </c>
      <c r="L92" s="9" t="s">
        <v>96</v>
      </c>
      <c r="M92" s="9">
        <v>1</v>
      </c>
      <c r="N92" s="9">
        <v>1</v>
      </c>
      <c r="O92" s="9" t="str">
        <f>VLOOKUP((E92*F92)-(M92*N92),'riesgo inherente-Anexo '!C2:D28,2,TRUE)</f>
        <v>Bajo</v>
      </c>
      <c r="P92" s="9" t="s">
        <v>398</v>
      </c>
      <c r="Q92" s="9" t="s">
        <v>177</v>
      </c>
      <c r="R92" s="9" t="s">
        <v>156</v>
      </c>
      <c r="S92" s="9" t="s">
        <v>212</v>
      </c>
      <c r="T92" s="29">
        <v>43800</v>
      </c>
      <c r="U92" s="9" t="s">
        <v>160</v>
      </c>
    </row>
    <row r="93" spans="1:21" ht="76.5" x14ac:dyDescent="0.3">
      <c r="A93" s="89"/>
      <c r="B93" s="30" t="s">
        <v>174</v>
      </c>
      <c r="C93" s="31" t="s">
        <v>330</v>
      </c>
      <c r="D93" s="9" t="s">
        <v>411</v>
      </c>
      <c r="E93" s="28">
        <v>1</v>
      </c>
      <c r="F93" s="28">
        <v>1</v>
      </c>
      <c r="G93" s="10" t="str">
        <f>VLOOKUP(E93*F93,'riesgo inherente-Anexo '!C4:D28,2,TRUE)</f>
        <v>Bajo</v>
      </c>
      <c r="H93" s="9" t="s">
        <v>407</v>
      </c>
      <c r="I93" s="9" t="s">
        <v>408</v>
      </c>
      <c r="J93" s="9" t="s">
        <v>97</v>
      </c>
      <c r="K93" s="9" t="s">
        <v>95</v>
      </c>
      <c r="L93" s="9" t="s">
        <v>96</v>
      </c>
      <c r="M93" s="9">
        <v>1</v>
      </c>
      <c r="N93" s="9">
        <v>1</v>
      </c>
      <c r="O93" s="9" t="str">
        <f>VLOOKUP((E93*F93)-(M93*N93),'riesgo inherente-Anexo '!C2:D28,2,TRUE)</f>
        <v>Bajo</v>
      </c>
      <c r="P93" s="9" t="s">
        <v>409</v>
      </c>
      <c r="Q93" s="9" t="s">
        <v>410</v>
      </c>
      <c r="R93" s="9" t="s">
        <v>96</v>
      </c>
      <c r="S93" s="9" t="s">
        <v>212</v>
      </c>
      <c r="T93" s="29">
        <v>43800</v>
      </c>
      <c r="U93" s="9" t="s">
        <v>160</v>
      </c>
    </row>
    <row r="94" spans="1:21" ht="51" x14ac:dyDescent="0.3">
      <c r="A94" s="89"/>
      <c r="B94" s="30" t="s">
        <v>174</v>
      </c>
      <c r="C94" s="31" t="s">
        <v>452</v>
      </c>
      <c r="D94" s="9" t="s">
        <v>412</v>
      </c>
      <c r="E94" s="28">
        <v>1</v>
      </c>
      <c r="F94" s="28">
        <v>1</v>
      </c>
      <c r="G94" s="10" t="str">
        <f>VLOOKUP(E94*F94,'riesgo inherente-Anexo '!C4:D28,2,TRUE)</f>
        <v>Bajo</v>
      </c>
      <c r="H94" s="9" t="s">
        <v>407</v>
      </c>
      <c r="I94" s="9" t="s">
        <v>408</v>
      </c>
      <c r="J94" s="9" t="s">
        <v>97</v>
      </c>
      <c r="K94" s="9" t="s">
        <v>95</v>
      </c>
      <c r="L94" s="9" t="s">
        <v>96</v>
      </c>
      <c r="M94" s="9">
        <v>1</v>
      </c>
      <c r="N94" s="9">
        <v>1</v>
      </c>
      <c r="O94" s="9" t="str">
        <f>VLOOKUP((E94*F94)-(M94*N94),'riesgo inherente-Anexo '!C2:D28,2,TRUE)</f>
        <v>Bajo</v>
      </c>
      <c r="P94" s="9" t="s">
        <v>409</v>
      </c>
      <c r="Q94" s="9" t="s">
        <v>410</v>
      </c>
      <c r="R94" s="9" t="s">
        <v>156</v>
      </c>
      <c r="S94" s="9" t="s">
        <v>212</v>
      </c>
      <c r="T94" s="29">
        <v>43800</v>
      </c>
      <c r="U94" s="9" t="s">
        <v>160</v>
      </c>
    </row>
    <row r="95" spans="1:21" ht="76.5" x14ac:dyDescent="0.3">
      <c r="A95" s="89"/>
      <c r="B95" s="30" t="s">
        <v>174</v>
      </c>
      <c r="C95" s="31" t="s">
        <v>331</v>
      </c>
      <c r="D95" s="9" t="s">
        <v>344</v>
      </c>
      <c r="E95" s="28">
        <v>1</v>
      </c>
      <c r="F95" s="28">
        <v>1</v>
      </c>
      <c r="G95" s="10" t="str">
        <f>VLOOKUP(E95*F95,'riesgo inherente-Anexo '!C4:D28,2,TRUE)</f>
        <v>Bajo</v>
      </c>
      <c r="H95" s="9" t="s">
        <v>413</v>
      </c>
      <c r="I95" s="9" t="s">
        <v>570</v>
      </c>
      <c r="J95" s="9" t="s">
        <v>97</v>
      </c>
      <c r="K95" s="9" t="s">
        <v>95</v>
      </c>
      <c r="L95" s="9" t="s">
        <v>96</v>
      </c>
      <c r="M95" s="9">
        <v>1</v>
      </c>
      <c r="N95" s="9">
        <v>1</v>
      </c>
      <c r="O95" s="9" t="str">
        <f>VLOOKUP((E95*F95)-(M95*N95),'riesgo inherente-Anexo '!C2:D28,2,TRUE)</f>
        <v>Bajo</v>
      </c>
      <c r="P95" s="9" t="s">
        <v>207</v>
      </c>
      <c r="Q95" s="9" t="s">
        <v>177</v>
      </c>
      <c r="R95" s="9" t="s">
        <v>156</v>
      </c>
      <c r="S95" s="9" t="s">
        <v>212</v>
      </c>
      <c r="T95" s="29">
        <v>43800</v>
      </c>
      <c r="U95" s="9" t="s">
        <v>160</v>
      </c>
    </row>
    <row r="96" spans="1:21" ht="76.5" x14ac:dyDescent="0.3">
      <c r="A96" s="89"/>
      <c r="B96" s="30" t="s">
        <v>172</v>
      </c>
      <c r="C96" s="31" t="s">
        <v>400</v>
      </c>
      <c r="D96" s="9" t="s">
        <v>414</v>
      </c>
      <c r="E96" s="28">
        <v>1</v>
      </c>
      <c r="F96" s="28">
        <v>1</v>
      </c>
      <c r="G96" s="10" t="str">
        <f>VLOOKUP(E96*F96,'riesgo inherente-Anexo '!C4:D28,2,TRUE)</f>
        <v>Bajo</v>
      </c>
      <c r="H96" s="9" t="s">
        <v>415</v>
      </c>
      <c r="I96" s="9" t="s">
        <v>212</v>
      </c>
      <c r="J96" s="9" t="s">
        <v>97</v>
      </c>
      <c r="K96" s="9" t="s">
        <v>95</v>
      </c>
      <c r="L96" s="9" t="s">
        <v>96</v>
      </c>
      <c r="M96" s="9">
        <v>1</v>
      </c>
      <c r="N96" s="9">
        <v>1</v>
      </c>
      <c r="O96" s="9" t="str">
        <f>VLOOKUP((E96*F96)-(M96*N96),'riesgo inherente-Anexo '!C2:D28,2,TRUE)</f>
        <v>Bajo</v>
      </c>
      <c r="P96" s="9" t="s">
        <v>207</v>
      </c>
      <c r="Q96" s="9" t="s">
        <v>212</v>
      </c>
      <c r="R96" s="9" t="s">
        <v>156</v>
      </c>
      <c r="S96" s="9" t="s">
        <v>212</v>
      </c>
      <c r="T96" s="29">
        <v>43800</v>
      </c>
      <c r="U96" s="9" t="s">
        <v>160</v>
      </c>
    </row>
    <row r="97" spans="1:21" ht="51" x14ac:dyDescent="0.3">
      <c r="A97" s="89"/>
      <c r="B97" s="30" t="s">
        <v>172</v>
      </c>
      <c r="C97" s="31" t="s">
        <v>401</v>
      </c>
      <c r="D97" s="9" t="s">
        <v>414</v>
      </c>
      <c r="E97" s="28">
        <v>1</v>
      </c>
      <c r="F97" s="28">
        <v>1</v>
      </c>
      <c r="G97" s="10" t="str">
        <f>VLOOKUP(E97*F97,'riesgo inherente-Anexo '!C4:D28,2,TRUE)</f>
        <v>Bajo</v>
      </c>
      <c r="H97" s="9" t="s">
        <v>416</v>
      </c>
      <c r="I97" s="9" t="s">
        <v>212</v>
      </c>
      <c r="J97" s="9" t="s">
        <v>97</v>
      </c>
      <c r="K97" s="9" t="s">
        <v>95</v>
      </c>
      <c r="L97" s="9" t="s">
        <v>96</v>
      </c>
      <c r="M97" s="9">
        <v>1</v>
      </c>
      <c r="N97" s="9">
        <v>1</v>
      </c>
      <c r="O97" s="9" t="str">
        <f>VLOOKUP((E97*F97)-(M97*N97),'riesgo inherente-Anexo '!C2:D28,2,TRUE)</f>
        <v>Bajo</v>
      </c>
      <c r="P97" s="9" t="s">
        <v>207</v>
      </c>
      <c r="Q97" s="9" t="s">
        <v>212</v>
      </c>
      <c r="R97" s="9" t="s">
        <v>156</v>
      </c>
      <c r="S97" s="9" t="s">
        <v>212</v>
      </c>
      <c r="T97" s="29">
        <v>43800</v>
      </c>
      <c r="U97" s="9" t="s">
        <v>160</v>
      </c>
    </row>
    <row r="98" spans="1:21" ht="25.5" x14ac:dyDescent="0.3">
      <c r="A98" s="89"/>
      <c r="B98" s="30" t="s">
        <v>171</v>
      </c>
      <c r="C98" s="31" t="s">
        <v>402</v>
      </c>
      <c r="D98" s="9" t="s">
        <v>417</v>
      </c>
      <c r="E98" s="28">
        <v>1</v>
      </c>
      <c r="F98" s="28">
        <v>1</v>
      </c>
      <c r="G98" s="10" t="str">
        <f>VLOOKUP(E98*F98,'riesgo inherente-Anexo '!C4:D28,2,TRUE)</f>
        <v>Bajo</v>
      </c>
      <c r="H98" s="9" t="s">
        <v>418</v>
      </c>
      <c r="I98" s="9" t="s">
        <v>212</v>
      </c>
      <c r="J98" s="9" t="s">
        <v>97</v>
      </c>
      <c r="K98" s="9" t="s">
        <v>95</v>
      </c>
      <c r="L98" s="9" t="s">
        <v>96</v>
      </c>
      <c r="M98" s="9">
        <v>1</v>
      </c>
      <c r="N98" s="9">
        <v>1</v>
      </c>
      <c r="O98" s="9" t="str">
        <f>VLOOKUP((E98*F98)-(M98*N98),'riesgo inherente-Anexo '!C2:D28,2,TRUE)</f>
        <v>Bajo</v>
      </c>
      <c r="P98" s="9" t="s">
        <v>207</v>
      </c>
      <c r="Q98" s="9" t="s">
        <v>212</v>
      </c>
      <c r="R98" s="9" t="s">
        <v>156</v>
      </c>
      <c r="S98" s="9" t="s">
        <v>212</v>
      </c>
      <c r="T98" s="29">
        <v>43800</v>
      </c>
      <c r="U98" s="9" t="s">
        <v>160</v>
      </c>
    </row>
    <row r="99" spans="1:21" ht="25.5" x14ac:dyDescent="0.3">
      <c r="A99" s="89"/>
      <c r="B99" s="30" t="s">
        <v>175</v>
      </c>
      <c r="C99" s="31" t="s">
        <v>403</v>
      </c>
      <c r="D99" s="9" t="s">
        <v>417</v>
      </c>
      <c r="E99" s="28">
        <v>1</v>
      </c>
      <c r="F99" s="28">
        <v>1</v>
      </c>
      <c r="G99" s="10" t="str">
        <f>VLOOKUP(E99*F99,'riesgo inherente-Anexo '!C4:D28,2,TRUE)</f>
        <v>Bajo</v>
      </c>
      <c r="H99" s="9" t="s">
        <v>419</v>
      </c>
      <c r="I99" s="9" t="s">
        <v>212</v>
      </c>
      <c r="J99" s="9" t="s">
        <v>97</v>
      </c>
      <c r="K99" s="9" t="s">
        <v>95</v>
      </c>
      <c r="L99" s="9" t="s">
        <v>96</v>
      </c>
      <c r="M99" s="9">
        <v>1</v>
      </c>
      <c r="N99" s="9">
        <v>1</v>
      </c>
      <c r="O99" s="9" t="str">
        <f>VLOOKUP((E99*F99)-(M99*N99),'riesgo inherente-Anexo '!C2:D28,2,TRUE)</f>
        <v>Bajo</v>
      </c>
      <c r="P99" s="9" t="s">
        <v>207</v>
      </c>
      <c r="Q99" s="9" t="s">
        <v>212</v>
      </c>
      <c r="R99" s="9" t="s">
        <v>156</v>
      </c>
      <c r="S99" s="9" t="s">
        <v>212</v>
      </c>
      <c r="T99" s="29">
        <v>43800</v>
      </c>
      <c r="U99" s="9" t="s">
        <v>160</v>
      </c>
    </row>
    <row r="100" spans="1:21" ht="102" x14ac:dyDescent="0.3">
      <c r="A100" s="89"/>
      <c r="B100" s="30" t="s">
        <v>171</v>
      </c>
      <c r="C100" s="31" t="s">
        <v>404</v>
      </c>
      <c r="D100" s="9" t="s">
        <v>420</v>
      </c>
      <c r="E100" s="28">
        <v>1</v>
      </c>
      <c r="F100" s="28">
        <v>1</v>
      </c>
      <c r="G100" s="10" t="str">
        <f>VLOOKUP(E100*F100,'riesgo inherente-Anexo '!C4:D28,2,TRUE)</f>
        <v>Bajo</v>
      </c>
      <c r="H100" s="9" t="s">
        <v>421</v>
      </c>
      <c r="I100" s="9" t="s">
        <v>212</v>
      </c>
      <c r="J100" s="9" t="s">
        <v>97</v>
      </c>
      <c r="K100" s="9" t="s">
        <v>95</v>
      </c>
      <c r="L100" s="9" t="s">
        <v>96</v>
      </c>
      <c r="M100" s="9">
        <v>1</v>
      </c>
      <c r="N100" s="9">
        <v>1</v>
      </c>
      <c r="O100" s="9" t="str">
        <f>VLOOKUP((E100*F100)-(M100*N100),'riesgo inherente-Anexo '!C2:D28,2,TRUE)</f>
        <v>Bajo</v>
      </c>
      <c r="P100" s="9" t="s">
        <v>207</v>
      </c>
      <c r="Q100" s="9" t="s">
        <v>212</v>
      </c>
      <c r="R100" s="9" t="s">
        <v>156</v>
      </c>
      <c r="S100" s="9" t="s">
        <v>212</v>
      </c>
      <c r="T100" s="29">
        <v>43800</v>
      </c>
      <c r="U100" s="9" t="s">
        <v>160</v>
      </c>
    </row>
    <row r="101" spans="1:21" ht="38.25" x14ac:dyDescent="0.3">
      <c r="A101" s="89"/>
      <c r="B101" s="30" t="s">
        <v>170</v>
      </c>
      <c r="C101" s="31" t="s">
        <v>405</v>
      </c>
      <c r="D101" s="9" t="s">
        <v>422</v>
      </c>
      <c r="E101" s="28">
        <v>1</v>
      </c>
      <c r="F101" s="28">
        <v>1</v>
      </c>
      <c r="G101" s="10" t="str">
        <f>VLOOKUP(E101*F101,'riesgo inherente-Anexo '!C4:D28,2,TRUE)</f>
        <v>Bajo</v>
      </c>
      <c r="H101" s="9" t="s">
        <v>423</v>
      </c>
      <c r="I101" s="9" t="s">
        <v>177</v>
      </c>
      <c r="J101" s="9" t="s">
        <v>97</v>
      </c>
      <c r="K101" s="9" t="s">
        <v>95</v>
      </c>
      <c r="L101" s="9" t="s">
        <v>96</v>
      </c>
      <c r="M101" s="9">
        <v>1</v>
      </c>
      <c r="N101" s="9">
        <v>1</v>
      </c>
      <c r="O101" s="9" t="str">
        <f>VLOOKUP((E101*F101)-(M101*N101),'riesgo inherente-Anexo '!C2:D28,2,TRUE)</f>
        <v>Bajo</v>
      </c>
      <c r="P101" s="9" t="s">
        <v>207</v>
      </c>
      <c r="Q101" s="9" t="s">
        <v>177</v>
      </c>
      <c r="R101" s="9" t="s">
        <v>156</v>
      </c>
      <c r="S101" s="9" t="s">
        <v>212</v>
      </c>
      <c r="T101" s="29">
        <v>43800</v>
      </c>
      <c r="U101" s="9" t="s">
        <v>160</v>
      </c>
    </row>
    <row r="102" spans="1:21" ht="102" x14ac:dyDescent="0.3">
      <c r="A102" s="89"/>
      <c r="B102" s="30" t="s">
        <v>174</v>
      </c>
      <c r="C102" s="31" t="s">
        <v>573</v>
      </c>
      <c r="D102" s="9" t="s">
        <v>424</v>
      </c>
      <c r="E102" s="28">
        <v>1</v>
      </c>
      <c r="F102" s="28">
        <v>1</v>
      </c>
      <c r="G102" s="10" t="str">
        <f>VLOOKUP(E102*F102,'riesgo inherente-Anexo '!C4:D28,2,TRUE)</f>
        <v>Bajo</v>
      </c>
      <c r="H102" s="9" t="s">
        <v>426</v>
      </c>
      <c r="I102" s="9" t="s">
        <v>177</v>
      </c>
      <c r="J102" s="9" t="s">
        <v>97</v>
      </c>
      <c r="K102" s="9" t="s">
        <v>95</v>
      </c>
      <c r="L102" s="9" t="s">
        <v>96</v>
      </c>
      <c r="M102" s="9">
        <v>1</v>
      </c>
      <c r="N102" s="9">
        <v>1</v>
      </c>
      <c r="O102" s="9" t="str">
        <f>VLOOKUP((E102*F102)-(M102*N102),'riesgo inherente-Anexo '!C2:D28,2,TRUE)</f>
        <v>Bajo</v>
      </c>
      <c r="P102" s="9" t="s">
        <v>425</v>
      </c>
      <c r="Q102" s="9" t="s">
        <v>212</v>
      </c>
      <c r="R102" s="9" t="s">
        <v>156</v>
      </c>
      <c r="S102" s="9" t="s">
        <v>212</v>
      </c>
      <c r="T102" s="29">
        <v>43800</v>
      </c>
      <c r="U102" s="9" t="s">
        <v>160</v>
      </c>
    </row>
    <row r="103" spans="1:21" ht="51.75" thickBot="1" x14ac:dyDescent="0.35">
      <c r="A103" s="90"/>
      <c r="B103" s="30" t="s">
        <v>174</v>
      </c>
      <c r="C103" s="31" t="s">
        <v>406</v>
      </c>
      <c r="D103" s="9" t="s">
        <v>345</v>
      </c>
      <c r="E103" s="28">
        <v>1</v>
      </c>
      <c r="F103" s="28">
        <v>1</v>
      </c>
      <c r="G103" s="10" t="str">
        <f>VLOOKUP(E103*F103,'riesgo inherente-Anexo '!C4:D28,2,TRUE)</f>
        <v>Bajo</v>
      </c>
      <c r="H103" s="9" t="s">
        <v>427</v>
      </c>
      <c r="I103" s="9" t="s">
        <v>428</v>
      </c>
      <c r="J103" s="9" t="s">
        <v>97</v>
      </c>
      <c r="K103" s="9" t="s">
        <v>95</v>
      </c>
      <c r="L103" s="9" t="s">
        <v>96</v>
      </c>
      <c r="M103" s="9">
        <v>1</v>
      </c>
      <c r="N103" s="9">
        <v>1</v>
      </c>
      <c r="O103" s="9" t="str">
        <f>VLOOKUP((E103*F103)-(M103*N103),'riesgo inherente-Anexo '!C2:D28,2,TRUE)</f>
        <v>Bajo</v>
      </c>
      <c r="P103" s="9" t="s">
        <v>207</v>
      </c>
      <c r="Q103" s="9" t="s">
        <v>177</v>
      </c>
      <c r="R103" s="9" t="s">
        <v>156</v>
      </c>
      <c r="S103" s="9" t="s">
        <v>212</v>
      </c>
      <c r="T103" s="29">
        <v>43800</v>
      </c>
      <c r="U103" s="9" t="s">
        <v>160</v>
      </c>
    </row>
    <row r="104" spans="1:21" x14ac:dyDescent="0.3">
      <c r="B104" s="20"/>
      <c r="D104" s="41"/>
      <c r="H104" s="41"/>
    </row>
    <row r="105" spans="1:21" x14ac:dyDescent="0.3">
      <c r="B105" s="20"/>
      <c r="D105" s="41"/>
      <c r="H105" s="41"/>
    </row>
    <row r="106" spans="1:21" x14ac:dyDescent="0.3">
      <c r="B106" s="20"/>
      <c r="D106" s="41"/>
      <c r="H106" s="41"/>
    </row>
    <row r="107" spans="1:21" x14ac:dyDescent="0.3">
      <c r="B107" s="20"/>
      <c r="D107" s="41"/>
      <c r="H107" s="41"/>
    </row>
    <row r="108" spans="1:21" x14ac:dyDescent="0.3">
      <c r="B108" s="20"/>
      <c r="D108" s="41"/>
      <c r="H108" s="41"/>
    </row>
    <row r="109" spans="1:21" x14ac:dyDescent="0.3">
      <c r="B109" s="20"/>
      <c r="D109" s="41"/>
      <c r="H109" s="41"/>
    </row>
    <row r="110" spans="1:21" x14ac:dyDescent="0.3">
      <c r="B110" s="20"/>
      <c r="D110" s="41"/>
      <c r="H110" s="41"/>
    </row>
    <row r="111" spans="1:21" x14ac:dyDescent="0.3">
      <c r="B111" s="20"/>
      <c r="D111" s="41"/>
      <c r="H111" s="41"/>
    </row>
    <row r="112" spans="1:21" x14ac:dyDescent="0.3">
      <c r="B112" s="20"/>
      <c r="D112" s="41"/>
      <c r="H112" s="41"/>
    </row>
    <row r="113" spans="2:8" x14ac:dyDescent="0.3">
      <c r="B113" s="20"/>
      <c r="D113" s="41"/>
      <c r="H113" s="41"/>
    </row>
    <row r="114" spans="2:8" x14ac:dyDescent="0.3">
      <c r="D114" s="41"/>
      <c r="H114" s="41"/>
    </row>
    <row r="115" spans="2:8" x14ac:dyDescent="0.3">
      <c r="D115" s="41"/>
      <c r="H115" s="41"/>
    </row>
    <row r="116" spans="2:8" x14ac:dyDescent="0.3">
      <c r="D116" s="41"/>
      <c r="H116" s="41"/>
    </row>
    <row r="117" spans="2:8" x14ac:dyDescent="0.3">
      <c r="H117" s="41"/>
    </row>
  </sheetData>
  <sheetProtection selectLockedCells="1"/>
  <mergeCells count="14">
    <mergeCell ref="A70:A85"/>
    <mergeCell ref="A86:A91"/>
    <mergeCell ref="A92:A103"/>
    <mergeCell ref="S1:U1"/>
    <mergeCell ref="A3:A16"/>
    <mergeCell ref="A17:A69"/>
    <mergeCell ref="C1:D1"/>
    <mergeCell ref="E1:G1"/>
    <mergeCell ref="H1:L1"/>
    <mergeCell ref="M1:O1"/>
    <mergeCell ref="P1:R1"/>
    <mergeCell ref="C3:C5"/>
    <mergeCell ref="A1:A2"/>
    <mergeCell ref="B3:B5"/>
  </mergeCells>
  <conditionalFormatting sqref="D7:D8 C19:C21 B3:C3 E3:G3 M7:N11 C24:C66 D9:F62 E7:G69 O6 D70:G80 C6:E6 B6:B103 C69:C103 D81:H99 D101:H103 D100:G100">
    <cfRule type="expression" dxfId="495" priority="761">
      <formula>$G3="Crítico"</formula>
    </cfRule>
    <cfRule type="expression" dxfId="494" priority="762">
      <formula>$G3="Alto"</formula>
    </cfRule>
    <cfRule type="expression" dxfId="493" priority="763">
      <formula>$G3="Moderado"</formula>
    </cfRule>
    <cfRule type="expression" dxfId="492" priority="764">
      <formula>$G3="Bajo"</formula>
    </cfRule>
  </conditionalFormatting>
  <conditionalFormatting sqref="O12 H8 H10:H11 H14:H15 H3:I3 K3:L3 H19:I21 H24:I25 I26:I27 O14:R17 I7:I17 O24:R66 J7:L66 H28:I66 O22:O23 I22:I23 O4:O5 O19:R21 O3:R3 O7:R10 M14:N103 S3:U103 L69:L103 H67:K80 I81:K103 O69:R103">
    <cfRule type="expression" dxfId="491" priority="753">
      <formula>$O3="Crítico"</formula>
    </cfRule>
    <cfRule type="expression" dxfId="490" priority="754">
      <formula>$O3="Alto"</formula>
    </cfRule>
    <cfRule type="expression" dxfId="489" priority="755">
      <formula>$O3="Moderado"</formula>
    </cfRule>
    <cfRule type="expression" dxfId="488" priority="756">
      <formula>$O3="Bajo"</formula>
    </cfRule>
  </conditionalFormatting>
  <conditionalFormatting sqref="H12">
    <cfRule type="expression" dxfId="487" priority="741">
      <formula>$O12="Crítico"</formula>
    </cfRule>
    <cfRule type="expression" dxfId="486" priority="742">
      <formula>$O12="Alto"</formula>
    </cfRule>
    <cfRule type="expression" dxfId="485" priority="743">
      <formula>$O12="Moderado"</formula>
    </cfRule>
    <cfRule type="expression" dxfId="484" priority="744">
      <formula>$O12="Bajo"</formula>
    </cfRule>
  </conditionalFormatting>
  <conditionalFormatting sqref="H17:I17">
    <cfRule type="expression" dxfId="483" priority="733">
      <formula>$O17="Crítico"</formula>
    </cfRule>
    <cfRule type="expression" dxfId="482" priority="734">
      <formula>$O17="Alto"</formula>
    </cfRule>
    <cfRule type="expression" dxfId="481" priority="735">
      <formula>$O17="Moderado"</formula>
    </cfRule>
    <cfRule type="expression" dxfId="480" priority="736">
      <formula>$O17="Bajo"</formula>
    </cfRule>
  </conditionalFormatting>
  <conditionalFormatting sqref="H7">
    <cfRule type="expression" dxfId="479" priority="713">
      <formula>$O7="Crítico"</formula>
    </cfRule>
    <cfRule type="expression" dxfId="478" priority="714">
      <formula>$O7="Alto"</formula>
    </cfRule>
    <cfRule type="expression" dxfId="477" priority="715">
      <formula>$O7="Moderado"</formula>
    </cfRule>
    <cfRule type="expression" dxfId="476" priority="716">
      <formula>$O7="Bajo"</formula>
    </cfRule>
  </conditionalFormatting>
  <conditionalFormatting sqref="O11">
    <cfRule type="expression" dxfId="475" priority="721">
      <formula>$O11="Crítico"</formula>
    </cfRule>
    <cfRule type="expression" dxfId="474" priority="722">
      <formula>$O11="Alto"</formula>
    </cfRule>
    <cfRule type="expression" dxfId="473" priority="723">
      <formula>$O11="Moderado"</formula>
    </cfRule>
    <cfRule type="expression" dxfId="472" priority="724">
      <formula>$O11="Bajo"</formula>
    </cfRule>
  </conditionalFormatting>
  <conditionalFormatting sqref="E7:F7">
    <cfRule type="expression" dxfId="471" priority="717">
      <formula>$G7="Crítico"</formula>
    </cfRule>
    <cfRule type="expression" dxfId="470" priority="718">
      <formula>$G7="Alto"</formula>
    </cfRule>
    <cfRule type="expression" dxfId="469" priority="719">
      <formula>$G7="Moderado"</formula>
    </cfRule>
    <cfRule type="expression" dxfId="468" priority="720">
      <formula>$G7="Bajo"</formula>
    </cfRule>
  </conditionalFormatting>
  <conditionalFormatting sqref="O13">
    <cfRule type="expression" dxfId="467" priority="709">
      <formula>$O13="Crítico"</formula>
    </cfRule>
    <cfRule type="expression" dxfId="466" priority="710">
      <formula>$O13="Alto"</formula>
    </cfRule>
    <cfRule type="expression" dxfId="465" priority="711">
      <formula>$O13="Moderado"</formula>
    </cfRule>
    <cfRule type="expression" dxfId="464" priority="712">
      <formula>$O13="Bajo"</formula>
    </cfRule>
  </conditionalFormatting>
  <conditionalFormatting sqref="H9">
    <cfRule type="expression" dxfId="463" priority="677">
      <formula>$O9="Crítico"</formula>
    </cfRule>
    <cfRule type="expression" dxfId="462" priority="678">
      <formula>$O9="Alto"</formula>
    </cfRule>
    <cfRule type="expression" dxfId="461" priority="679">
      <formula>$O9="Moderado"</formula>
    </cfRule>
    <cfRule type="expression" dxfId="460" priority="680">
      <formula>$O9="Bajo"</formula>
    </cfRule>
  </conditionalFormatting>
  <conditionalFormatting sqref="H23:I23">
    <cfRule type="expression" dxfId="459" priority="693">
      <formula>$O23="Crítico"</formula>
    </cfRule>
    <cfRule type="expression" dxfId="458" priority="694">
      <formula>$O23="Alto"</formula>
    </cfRule>
    <cfRule type="expression" dxfId="457" priority="695">
      <formula>$O23="Moderado"</formula>
    </cfRule>
    <cfRule type="expression" dxfId="456" priority="696">
      <formula>$O23="Bajo"</formula>
    </cfRule>
  </conditionalFormatting>
  <conditionalFormatting sqref="H16">
    <cfRule type="expression" dxfId="455" priority="673">
      <formula>$O16="Crítico"</formula>
    </cfRule>
    <cfRule type="expression" dxfId="454" priority="674">
      <formula>$O16="Alto"</formula>
    </cfRule>
    <cfRule type="expression" dxfId="453" priority="675">
      <formula>$O16="Moderado"</formula>
    </cfRule>
    <cfRule type="expression" dxfId="452" priority="676">
      <formula>$O16="Bajo"</formula>
    </cfRule>
  </conditionalFormatting>
  <conditionalFormatting sqref="O18">
    <cfRule type="expression" dxfId="451" priority="669">
      <formula>$O18="Crítico"</formula>
    </cfRule>
    <cfRule type="expression" dxfId="450" priority="670">
      <formula>$O18="Alto"</formula>
    </cfRule>
    <cfRule type="expression" dxfId="449" priority="671">
      <formula>$O18="Moderado"</formula>
    </cfRule>
    <cfRule type="expression" dxfId="448" priority="672">
      <formula>$O18="Bajo"</formula>
    </cfRule>
  </conditionalFormatting>
  <conditionalFormatting sqref="C10:C16">
    <cfRule type="expression" dxfId="447" priority="653">
      <formula>$G10="Crítico"</formula>
    </cfRule>
    <cfRule type="expression" dxfId="446" priority="654">
      <formula>$G10="Alto"</formula>
    </cfRule>
    <cfRule type="expression" dxfId="445" priority="655">
      <formula>$G10="Moderado"</formula>
    </cfRule>
    <cfRule type="expression" dxfId="444" priority="656">
      <formula>$G10="Bajo"</formula>
    </cfRule>
  </conditionalFormatting>
  <conditionalFormatting sqref="H18:I18">
    <cfRule type="expression" dxfId="443" priority="657">
      <formula>$O18="Crítico"</formula>
    </cfRule>
    <cfRule type="expression" dxfId="442" priority="658">
      <formula>$O18="Alto"</formula>
    </cfRule>
    <cfRule type="expression" dxfId="441" priority="659">
      <formula>$O18="Moderado"</formula>
    </cfRule>
    <cfRule type="expression" dxfId="440" priority="660">
      <formula>$O18="Bajo"</formula>
    </cfRule>
  </conditionalFormatting>
  <conditionalFormatting sqref="C9">
    <cfRule type="expression" dxfId="439" priority="645">
      <formula>$G9="Crítico"</formula>
    </cfRule>
    <cfRule type="expression" dxfId="438" priority="646">
      <formula>$G9="Alto"</formula>
    </cfRule>
    <cfRule type="expression" dxfId="437" priority="647">
      <formula>$G9="Moderado"</formula>
    </cfRule>
    <cfRule type="expression" dxfId="436" priority="648">
      <formula>$G9="Bajo"</formula>
    </cfRule>
  </conditionalFormatting>
  <conditionalFormatting sqref="C7:C8">
    <cfRule type="expression" dxfId="435" priority="641">
      <formula>$G7="Crítico"</formula>
    </cfRule>
    <cfRule type="expression" dxfId="434" priority="642">
      <formula>$G7="Alto"</formula>
    </cfRule>
    <cfRule type="expression" dxfId="433" priority="643">
      <formula>$G7="Moderado"</formula>
    </cfRule>
    <cfRule type="expression" dxfId="432" priority="644">
      <formula>$G7="Bajo"</formula>
    </cfRule>
  </conditionalFormatting>
  <conditionalFormatting sqref="C17">
    <cfRule type="expression" dxfId="431" priority="633">
      <formula>$G17="Crítico"</formula>
    </cfRule>
    <cfRule type="expression" dxfId="430" priority="634">
      <formula>$G17="Alto"</formula>
    </cfRule>
    <cfRule type="expression" dxfId="429" priority="635">
      <formula>$G17="Moderado"</formula>
    </cfRule>
    <cfRule type="expression" dxfId="428" priority="636">
      <formula>$G17="Bajo"</formula>
    </cfRule>
  </conditionalFormatting>
  <conditionalFormatting sqref="C23">
    <cfRule type="expression" dxfId="427" priority="629">
      <formula>$G23="Crítico"</formula>
    </cfRule>
    <cfRule type="expression" dxfId="426" priority="630">
      <formula>$G23="Alto"</formula>
    </cfRule>
    <cfRule type="expression" dxfId="425" priority="631">
      <formula>$G23="Moderado"</formula>
    </cfRule>
    <cfRule type="expression" dxfId="424" priority="632">
      <formula>$G23="Bajo"</formula>
    </cfRule>
  </conditionalFormatting>
  <conditionalFormatting sqref="C22">
    <cfRule type="expression" dxfId="423" priority="625">
      <formula>$G22="Crítico"</formula>
    </cfRule>
    <cfRule type="expression" dxfId="422" priority="626">
      <formula>$G22="Alto"</formula>
    </cfRule>
    <cfRule type="expression" dxfId="421" priority="627">
      <formula>$G22="Moderado"</formula>
    </cfRule>
    <cfRule type="expression" dxfId="420" priority="628">
      <formula>$G22="Bajo"</formula>
    </cfRule>
  </conditionalFormatting>
  <conditionalFormatting sqref="C18">
    <cfRule type="expression" dxfId="419" priority="617">
      <formula>$G18="Crítico"</formula>
    </cfRule>
    <cfRule type="expression" dxfId="418" priority="618">
      <formula>$G18="Alto"</formula>
    </cfRule>
    <cfRule type="expression" dxfId="417" priority="619">
      <formula>$G18="Moderado"</formula>
    </cfRule>
    <cfRule type="expression" dxfId="416" priority="620">
      <formula>$G18="Bajo"</formula>
    </cfRule>
  </conditionalFormatting>
  <conditionalFormatting sqref="D3">
    <cfRule type="expression" dxfId="415" priority="533">
      <formula>$G3="Crítico"</formula>
    </cfRule>
    <cfRule type="expression" dxfId="414" priority="534">
      <formula>$G3="Alto"</formula>
    </cfRule>
    <cfRule type="expression" dxfId="413" priority="535">
      <formula>$G3="Moderado"</formula>
    </cfRule>
    <cfRule type="expression" dxfId="412" priority="536">
      <formula>$G3="Bajo"</formula>
    </cfRule>
  </conditionalFormatting>
  <conditionalFormatting sqref="D4">
    <cfRule type="expression" dxfId="411" priority="457">
      <formula>$G4="Crítico"</formula>
    </cfRule>
    <cfRule type="expression" dxfId="410" priority="458">
      <formula>$G4="Alto"</formula>
    </cfRule>
    <cfRule type="expression" dxfId="409" priority="459">
      <formula>$G4="Moderado"</formula>
    </cfRule>
    <cfRule type="expression" dxfId="408" priority="460">
      <formula>$G4="Bajo"</formula>
    </cfRule>
  </conditionalFormatting>
  <conditionalFormatting sqref="M3:N103">
    <cfRule type="expression" dxfId="407" priority="525">
      <formula>$G3="Crítico"</formula>
    </cfRule>
    <cfRule type="expression" dxfId="406" priority="526">
      <formula>$G3="Alto"</formula>
    </cfRule>
    <cfRule type="expression" dxfId="405" priority="527">
      <formula>$G3="Moderado"</formula>
    </cfRule>
    <cfRule type="expression" dxfId="404" priority="528">
      <formula>$G3="Bajo"</formula>
    </cfRule>
  </conditionalFormatting>
  <conditionalFormatting sqref="M7:N7">
    <cfRule type="expression" dxfId="403" priority="521">
      <formula>$G7="Crítico"</formula>
    </cfRule>
    <cfRule type="expression" dxfId="402" priority="522">
      <formula>$G7="Alto"</formula>
    </cfRule>
    <cfRule type="expression" dxfId="401" priority="523">
      <formula>$G7="Moderado"</formula>
    </cfRule>
    <cfRule type="expression" dxfId="400" priority="524">
      <formula>$G7="Bajo"</formula>
    </cfRule>
  </conditionalFormatting>
  <conditionalFormatting sqref="J3">
    <cfRule type="expression" dxfId="399" priority="509">
      <formula>$O3="Crítico"</formula>
    </cfRule>
    <cfRule type="expression" dxfId="398" priority="510">
      <formula>$O3="Alto"</formula>
    </cfRule>
    <cfRule type="expression" dxfId="397" priority="511">
      <formula>$O3="Moderado"</formula>
    </cfRule>
    <cfRule type="expression" dxfId="396" priority="512">
      <formula>$O3="Bajo"</formula>
    </cfRule>
  </conditionalFormatting>
  <conditionalFormatting sqref="E4:F4">
    <cfRule type="expression" dxfId="395" priority="497">
      <formula>$G4="Crítico"</formula>
    </cfRule>
    <cfRule type="expression" dxfId="394" priority="498">
      <formula>$G4="Alto"</formula>
    </cfRule>
    <cfRule type="expression" dxfId="393" priority="499">
      <formula>$G4="Moderado"</formula>
    </cfRule>
    <cfRule type="expression" dxfId="392" priority="500">
      <formula>$G4="Bajo"</formula>
    </cfRule>
  </conditionalFormatting>
  <conditionalFormatting sqref="E4:F4">
    <cfRule type="expression" dxfId="391" priority="501">
      <formula>$G4="Crítico"</formula>
    </cfRule>
    <cfRule type="expression" dxfId="390" priority="502">
      <formula>$G4="Alto"</formula>
    </cfRule>
    <cfRule type="expression" dxfId="389" priority="503">
      <formula>$G4="Moderado"</formula>
    </cfRule>
    <cfRule type="expression" dxfId="388" priority="504">
      <formula>$G4="Bajo"</formula>
    </cfRule>
  </conditionalFormatting>
  <conditionalFormatting sqref="H4">
    <cfRule type="expression" dxfId="387" priority="493">
      <formula>$O4="Crítico"</formula>
    </cfRule>
    <cfRule type="expression" dxfId="386" priority="494">
      <formula>$O4="Alto"</formula>
    </cfRule>
    <cfRule type="expression" dxfId="385" priority="495">
      <formula>$O4="Moderado"</formula>
    </cfRule>
    <cfRule type="expression" dxfId="384" priority="496">
      <formula>$O4="Bajo"</formula>
    </cfRule>
  </conditionalFormatting>
  <conditionalFormatting sqref="M4:N4">
    <cfRule type="expression" dxfId="383" priority="481">
      <formula>$G4="Crítico"</formula>
    </cfRule>
    <cfRule type="expression" dxfId="382" priority="482">
      <formula>$G4="Alto"</formula>
    </cfRule>
    <cfRule type="expression" dxfId="381" priority="483">
      <formula>$G4="Moderado"</formula>
    </cfRule>
    <cfRule type="expression" dxfId="380" priority="484">
      <formula>$G4="Bajo"</formula>
    </cfRule>
  </conditionalFormatting>
  <conditionalFormatting sqref="M4:N4">
    <cfRule type="expression" dxfId="379" priority="477">
      <formula>$G4="Crítico"</formula>
    </cfRule>
    <cfRule type="expression" dxfId="378" priority="478">
      <formula>$G4="Alto"</formula>
    </cfRule>
    <cfRule type="expression" dxfId="377" priority="479">
      <formula>$G4="Moderado"</formula>
    </cfRule>
    <cfRule type="expression" dxfId="376" priority="480">
      <formula>$G4="Bajo"</formula>
    </cfRule>
  </conditionalFormatting>
  <conditionalFormatting sqref="G4">
    <cfRule type="expression" dxfId="375" priority="473">
      <formula>$G4="Crítico"</formula>
    </cfRule>
    <cfRule type="expression" dxfId="374" priority="474">
      <formula>$G4="Alto"</formula>
    </cfRule>
    <cfRule type="expression" dxfId="373" priority="475">
      <formula>$G4="Moderado"</formula>
    </cfRule>
    <cfRule type="expression" dxfId="372" priority="476">
      <formula>$G4="Bajo"</formula>
    </cfRule>
  </conditionalFormatting>
  <conditionalFormatting sqref="J4">
    <cfRule type="expression" dxfId="371" priority="465">
      <formula>$O4="Crítico"</formula>
    </cfRule>
    <cfRule type="expression" dxfId="370" priority="466">
      <formula>$O4="Alto"</formula>
    </cfRule>
    <cfRule type="expression" dxfId="369" priority="467">
      <formula>$O4="Moderado"</formula>
    </cfRule>
    <cfRule type="expression" dxfId="368" priority="468">
      <formula>$O4="Bajo"</formula>
    </cfRule>
  </conditionalFormatting>
  <conditionalFormatting sqref="K4">
    <cfRule type="expression" dxfId="367" priority="469">
      <formula>$O4="Crítico"</formula>
    </cfRule>
    <cfRule type="expression" dxfId="366" priority="470">
      <formula>$O4="Alto"</formula>
    </cfRule>
    <cfRule type="expression" dxfId="365" priority="471">
      <formula>$O4="Moderado"</formula>
    </cfRule>
    <cfRule type="expression" dxfId="364" priority="472">
      <formula>$O4="Bajo"</formula>
    </cfRule>
  </conditionalFormatting>
  <conditionalFormatting sqref="H6:I6">
    <cfRule type="expression" dxfId="363" priority="321">
      <formula>$G6="Crítico"</formula>
    </cfRule>
    <cfRule type="expression" dxfId="362" priority="322">
      <formula>$G6="Alto"</formula>
    </cfRule>
    <cfRule type="expression" dxfId="361" priority="323">
      <formula>$G6="Moderado"</formula>
    </cfRule>
    <cfRule type="expression" dxfId="360" priority="324">
      <formula>$G6="Bajo"</formula>
    </cfRule>
  </conditionalFormatting>
  <conditionalFormatting sqref="L4:L5">
    <cfRule type="expression" dxfId="359" priority="405">
      <formula>$O4="Crítico"</formula>
    </cfRule>
    <cfRule type="expression" dxfId="358" priority="406">
      <formula>$O4="Alto"</formula>
    </cfRule>
    <cfRule type="expression" dxfId="357" priority="407">
      <formula>$O4="Moderado"</formula>
    </cfRule>
    <cfRule type="expression" dxfId="356" priority="408">
      <formula>$O4="Bajo"</formula>
    </cfRule>
  </conditionalFormatting>
  <conditionalFormatting sqref="L67">
    <cfRule type="expression" dxfId="355" priority="393">
      <formula>$O67="Crítico"</formula>
    </cfRule>
    <cfRule type="expression" dxfId="354" priority="394">
      <formula>$O67="Alto"</formula>
    </cfRule>
    <cfRule type="expression" dxfId="353" priority="395">
      <formula>$O67="Moderado"</formula>
    </cfRule>
    <cfRule type="expression" dxfId="352" priority="396">
      <formula>$O67="Bajo"</formula>
    </cfRule>
  </conditionalFormatting>
  <conditionalFormatting sqref="L68">
    <cfRule type="expression" dxfId="351" priority="381">
      <formula>$O68="Crítico"</formula>
    </cfRule>
    <cfRule type="expression" dxfId="350" priority="382">
      <formula>$O68="Alto"</formula>
    </cfRule>
    <cfRule type="expression" dxfId="349" priority="383">
      <formula>$O68="Moderado"</formula>
    </cfRule>
    <cfRule type="expression" dxfId="348" priority="384">
      <formula>$O68="Bajo"</formula>
    </cfRule>
  </conditionalFormatting>
  <conditionalFormatting sqref="D5">
    <cfRule type="expression" dxfId="347" priority="413">
      <formula>$G5="Crítico"</formula>
    </cfRule>
    <cfRule type="expression" dxfId="346" priority="414">
      <formula>$G5="Alto"</formula>
    </cfRule>
    <cfRule type="expression" dxfId="345" priority="415">
      <formula>$G5="Moderado"</formula>
    </cfRule>
    <cfRule type="expression" dxfId="344" priority="416">
      <formula>$G5="Bajo"</formula>
    </cfRule>
  </conditionalFormatting>
  <conditionalFormatting sqref="E5:F5">
    <cfRule type="expression" dxfId="343" priority="449">
      <formula>$G5="Crítico"</formula>
    </cfRule>
    <cfRule type="expression" dxfId="342" priority="450">
      <formula>$G5="Alto"</formula>
    </cfRule>
    <cfRule type="expression" dxfId="341" priority="451">
      <formula>$G5="Moderado"</formula>
    </cfRule>
    <cfRule type="expression" dxfId="340" priority="452">
      <formula>$G5="Bajo"</formula>
    </cfRule>
  </conditionalFormatting>
  <conditionalFormatting sqref="E5:F5">
    <cfRule type="expression" dxfId="339" priority="453">
      <formula>$G5="Crítico"</formula>
    </cfRule>
    <cfRule type="expression" dxfId="338" priority="454">
      <formula>$G5="Alto"</formula>
    </cfRule>
    <cfRule type="expression" dxfId="337" priority="455">
      <formula>$G5="Moderado"</formula>
    </cfRule>
    <cfRule type="expression" dxfId="336" priority="456">
      <formula>$G5="Bajo"</formula>
    </cfRule>
  </conditionalFormatting>
  <conditionalFormatting sqref="H5">
    <cfRule type="expression" dxfId="335" priority="445">
      <formula>$O5="Crítico"</formula>
    </cfRule>
    <cfRule type="expression" dxfId="334" priority="446">
      <formula>$O5="Alto"</formula>
    </cfRule>
    <cfRule type="expression" dxfId="333" priority="447">
      <formula>$O5="Moderado"</formula>
    </cfRule>
    <cfRule type="expression" dxfId="332" priority="448">
      <formula>$O5="Bajo"</formula>
    </cfRule>
  </conditionalFormatting>
  <conditionalFormatting sqref="M5:N5">
    <cfRule type="expression" dxfId="331" priority="433">
      <formula>$G5="Crítico"</formula>
    </cfRule>
    <cfRule type="expression" dxfId="330" priority="434">
      <formula>$G5="Alto"</formula>
    </cfRule>
    <cfRule type="expression" dxfId="329" priority="435">
      <formula>$G5="Moderado"</formula>
    </cfRule>
    <cfRule type="expression" dxfId="328" priority="436">
      <formula>$G5="Bajo"</formula>
    </cfRule>
  </conditionalFormatting>
  <conditionalFormatting sqref="M5:N5">
    <cfRule type="expression" dxfId="327" priority="429">
      <formula>$G5="Crítico"</formula>
    </cfRule>
    <cfRule type="expression" dxfId="326" priority="430">
      <formula>$G5="Alto"</formula>
    </cfRule>
    <cfRule type="expression" dxfId="325" priority="431">
      <formula>$G5="Moderado"</formula>
    </cfRule>
    <cfRule type="expression" dxfId="324" priority="432">
      <formula>$G5="Bajo"</formula>
    </cfRule>
  </conditionalFormatting>
  <conditionalFormatting sqref="F6">
    <cfRule type="expression" dxfId="323" priority="349">
      <formula>$G6="Crítico"</formula>
    </cfRule>
    <cfRule type="expression" dxfId="322" priority="350">
      <formula>$G6="Alto"</formula>
    </cfRule>
    <cfRule type="expression" dxfId="321" priority="351">
      <formula>$G6="Moderado"</formula>
    </cfRule>
    <cfRule type="expression" dxfId="320" priority="352">
      <formula>$G6="Bajo"</formula>
    </cfRule>
  </conditionalFormatting>
  <conditionalFormatting sqref="G5">
    <cfRule type="expression" dxfId="319" priority="425">
      <formula>$G5="Crítico"</formula>
    </cfRule>
    <cfRule type="expression" dxfId="318" priority="426">
      <formula>$G5="Alto"</formula>
    </cfRule>
    <cfRule type="expression" dxfId="317" priority="427">
      <formula>$G5="Moderado"</formula>
    </cfRule>
    <cfRule type="expression" dxfId="316" priority="428">
      <formula>$G5="Bajo"</formula>
    </cfRule>
  </conditionalFormatting>
  <conditionalFormatting sqref="J5">
    <cfRule type="expression" dxfId="315" priority="417">
      <formula>$O5="Crítico"</formula>
    </cfRule>
    <cfRule type="expression" dxfId="314" priority="418">
      <formula>$O5="Alto"</formula>
    </cfRule>
    <cfRule type="expression" dxfId="313" priority="419">
      <formula>$O5="Moderado"</formula>
    </cfRule>
    <cfRule type="expression" dxfId="312" priority="420">
      <formula>$O5="Bajo"</formula>
    </cfRule>
  </conditionalFormatting>
  <conditionalFormatting sqref="K5">
    <cfRule type="expression" dxfId="311" priority="421">
      <formula>$O5="Crítico"</formula>
    </cfRule>
    <cfRule type="expression" dxfId="310" priority="422">
      <formula>$O5="Alto"</formula>
    </cfRule>
    <cfRule type="expression" dxfId="309" priority="423">
      <formula>$O5="Moderado"</formula>
    </cfRule>
    <cfRule type="expression" dxfId="308" priority="424">
      <formula>$O5="Bajo"</formula>
    </cfRule>
  </conditionalFormatting>
  <conditionalFormatting sqref="I4:I5">
    <cfRule type="expression" dxfId="307" priority="409">
      <formula>$O4="Crítico"</formula>
    </cfRule>
    <cfRule type="expression" dxfId="306" priority="410">
      <formula>$O4="Alto"</formula>
    </cfRule>
    <cfRule type="expression" dxfId="305" priority="411">
      <formula>$O4="Moderado"</formula>
    </cfRule>
    <cfRule type="expression" dxfId="304" priority="412">
      <formula>$O4="Bajo"</formula>
    </cfRule>
  </conditionalFormatting>
  <conditionalFormatting sqref="C67">
    <cfRule type="expression" dxfId="303" priority="401">
      <formula>$G67="Crítico"</formula>
    </cfRule>
    <cfRule type="expression" dxfId="302" priority="402">
      <formula>$G67="Alto"</formula>
    </cfRule>
    <cfRule type="expression" dxfId="301" priority="403">
      <formula>$G67="Moderado"</formula>
    </cfRule>
    <cfRule type="expression" dxfId="300" priority="404">
      <formula>$G67="Bajo"</formula>
    </cfRule>
  </conditionalFormatting>
  <conditionalFormatting sqref="O67">
    <cfRule type="expression" dxfId="299" priority="397">
      <formula>$O67="Crítico"</formula>
    </cfRule>
    <cfRule type="expression" dxfId="298" priority="398">
      <formula>$O67="Alto"</formula>
    </cfRule>
    <cfRule type="expression" dxfId="297" priority="399">
      <formula>$O67="Moderado"</formula>
    </cfRule>
    <cfRule type="expression" dxfId="296" priority="400">
      <formula>$O67="Bajo"</formula>
    </cfRule>
  </conditionalFormatting>
  <conditionalFormatting sqref="C68">
    <cfRule type="expression" dxfId="295" priority="389">
      <formula>$G68="Crítico"</formula>
    </cfRule>
    <cfRule type="expression" dxfId="294" priority="390">
      <formula>$G68="Alto"</formula>
    </cfRule>
    <cfRule type="expression" dxfId="293" priority="391">
      <formula>$G68="Moderado"</formula>
    </cfRule>
    <cfRule type="expression" dxfId="292" priority="392">
      <formula>$G68="Bajo"</formula>
    </cfRule>
  </conditionalFormatting>
  <conditionalFormatting sqref="O68">
    <cfRule type="expression" dxfId="291" priority="385">
      <formula>$O68="Crítico"</formula>
    </cfRule>
    <cfRule type="expression" dxfId="290" priority="386">
      <formula>$O68="Alto"</formula>
    </cfRule>
    <cfRule type="expression" dxfId="289" priority="387">
      <formula>$O68="Moderado"</formula>
    </cfRule>
    <cfRule type="expression" dxfId="288" priority="388">
      <formula>$O68="Bajo"</formula>
    </cfRule>
  </conditionalFormatting>
  <conditionalFormatting sqref="N6">
    <cfRule type="expression" dxfId="287" priority="369">
      <formula>$G6="Crítico"</formula>
    </cfRule>
    <cfRule type="expression" dxfId="286" priority="370">
      <formula>$G6="Alto"</formula>
    </cfRule>
    <cfRule type="expression" dxfId="285" priority="371">
      <formula>$G6="Moderado"</formula>
    </cfRule>
    <cfRule type="expression" dxfId="284" priority="372">
      <formula>$G6="Bajo"</formula>
    </cfRule>
  </conditionalFormatting>
  <conditionalFormatting sqref="K6:L6">
    <cfRule type="expression" dxfId="283" priority="365">
      <formula>$G6="Crítico"</formula>
    </cfRule>
    <cfRule type="expression" dxfId="282" priority="366">
      <formula>$G6="Alto"</formula>
    </cfRule>
    <cfRule type="expression" dxfId="281" priority="367">
      <formula>$G6="Moderado"</formula>
    </cfRule>
    <cfRule type="expression" dxfId="280" priority="368">
      <formula>$G6="Bajo"</formula>
    </cfRule>
  </conditionalFormatting>
  <conditionalFormatting sqref="M6">
    <cfRule type="expression" dxfId="279" priority="357">
      <formula>$G6="Crítico"</formula>
    </cfRule>
    <cfRule type="expression" dxfId="278" priority="358">
      <formula>$G6="Alto"</formula>
    </cfRule>
    <cfRule type="expression" dxfId="277" priority="359">
      <formula>$G6="Moderado"</formula>
    </cfRule>
    <cfRule type="expression" dxfId="276" priority="360">
      <formula>$G6="Bajo"</formula>
    </cfRule>
  </conditionalFormatting>
  <conditionalFormatting sqref="F6">
    <cfRule type="expression" dxfId="275" priority="353">
      <formula>$G6="Crítico"</formula>
    </cfRule>
    <cfRule type="expression" dxfId="274" priority="354">
      <formula>$G6="Alto"</formula>
    </cfRule>
    <cfRule type="expression" dxfId="273" priority="355">
      <formula>$G6="Moderado"</formula>
    </cfRule>
    <cfRule type="expression" dxfId="272" priority="356">
      <formula>$G6="Bajo"</formula>
    </cfRule>
  </conditionalFormatting>
  <conditionalFormatting sqref="G6">
    <cfRule type="expression" dxfId="271" priority="345">
      <formula>$G6="Crítico"</formula>
    </cfRule>
    <cfRule type="expression" dxfId="270" priority="346">
      <formula>$G6="Alto"</formula>
    </cfRule>
    <cfRule type="expression" dxfId="269" priority="347">
      <formula>$G6="Moderado"</formula>
    </cfRule>
    <cfRule type="expression" dxfId="268" priority="348">
      <formula>$G6="Bajo"</formula>
    </cfRule>
  </conditionalFormatting>
  <conditionalFormatting sqref="J6">
    <cfRule type="expression" dxfId="267" priority="325">
      <formula>$G6="Crítico"</formula>
    </cfRule>
    <cfRule type="expression" dxfId="266" priority="326">
      <formula>$G6="Alto"</formula>
    </cfRule>
    <cfRule type="expression" dxfId="265" priority="327">
      <formula>$G6="Moderado"</formula>
    </cfRule>
    <cfRule type="expression" dxfId="264" priority="328">
      <formula>$G6="Bajo"</formula>
    </cfRule>
  </conditionalFormatting>
  <conditionalFormatting sqref="M12:N12">
    <cfRule type="expression" dxfId="263" priority="305">
      <formula>$O12="Crítico"</formula>
    </cfRule>
    <cfRule type="expression" dxfId="262" priority="306">
      <formula>$O12="Alto"</formula>
    </cfRule>
    <cfRule type="expression" dxfId="261" priority="307">
      <formula>$O12="Moderado"</formula>
    </cfRule>
    <cfRule type="expression" dxfId="260" priority="308">
      <formula>$O12="Bajo"</formula>
    </cfRule>
  </conditionalFormatting>
  <conditionalFormatting sqref="H13">
    <cfRule type="expression" dxfId="259" priority="301">
      <formula>$O13="Crítico"</formula>
    </cfRule>
    <cfRule type="expression" dxfId="258" priority="302">
      <formula>$O13="Alto"</formula>
    </cfRule>
    <cfRule type="expression" dxfId="257" priority="303">
      <formula>$O13="Moderado"</formula>
    </cfRule>
    <cfRule type="expression" dxfId="256" priority="304">
      <formula>$O13="Bajo"</formula>
    </cfRule>
  </conditionalFormatting>
  <conditionalFormatting sqref="M13:N13">
    <cfRule type="expression" dxfId="255" priority="297">
      <formula>$O13="Crítico"</formula>
    </cfRule>
    <cfRule type="expression" dxfId="254" priority="298">
      <formula>$O13="Alto"</formula>
    </cfRule>
    <cfRule type="expression" dxfId="253" priority="299">
      <formula>$O13="Moderado"</formula>
    </cfRule>
    <cfRule type="expression" dxfId="252" priority="300">
      <formula>$O13="Bajo"</formula>
    </cfRule>
  </conditionalFormatting>
  <conditionalFormatting sqref="C16">
    <cfRule type="expression" dxfId="251" priority="289">
      <formula>$G16="Crítico"</formula>
    </cfRule>
    <cfRule type="expression" dxfId="250" priority="290">
      <formula>$G16="Alto"</formula>
    </cfRule>
    <cfRule type="expression" dxfId="249" priority="291">
      <formula>$G16="Moderado"</formula>
    </cfRule>
    <cfRule type="expression" dxfId="248" priority="292">
      <formula>$G16="Bajo"</formula>
    </cfRule>
  </conditionalFormatting>
  <conditionalFormatting sqref="H22">
    <cfRule type="expression" dxfId="247" priority="285">
      <formula>$O22="Crítico"</formula>
    </cfRule>
    <cfRule type="expression" dxfId="246" priority="286">
      <formula>$O22="Alto"</formula>
    </cfRule>
    <cfRule type="expression" dxfId="245" priority="287">
      <formula>$O22="Moderado"</formula>
    </cfRule>
    <cfRule type="expression" dxfId="244" priority="288">
      <formula>$O22="Bajo"</formula>
    </cfRule>
  </conditionalFormatting>
  <conditionalFormatting sqref="U4">
    <cfRule type="expression" dxfId="243" priority="41">
      <formula>$O4="Crítico"</formula>
    </cfRule>
    <cfRule type="expression" dxfId="242" priority="42">
      <formula>$O4="Alto"</formula>
    </cfRule>
    <cfRule type="expression" dxfId="241" priority="43">
      <formula>$O4="Moderado"</formula>
    </cfRule>
    <cfRule type="expression" dxfId="240" priority="44">
      <formula>$O4="Bajo"</formula>
    </cfRule>
  </conditionalFormatting>
  <conditionalFormatting sqref="U5">
    <cfRule type="expression" dxfId="239" priority="37">
      <formula>$O5="Crítico"</formula>
    </cfRule>
    <cfRule type="expression" dxfId="238" priority="38">
      <formula>$O5="Alto"</formula>
    </cfRule>
    <cfRule type="expression" dxfId="237" priority="39">
      <formula>$O5="Moderado"</formula>
    </cfRule>
    <cfRule type="expression" dxfId="236" priority="40">
      <formula>$O5="Bajo"</formula>
    </cfRule>
  </conditionalFormatting>
  <conditionalFormatting sqref="P67">
    <cfRule type="expression" dxfId="235" priority="233">
      <formula>$O67="Crítico"</formula>
    </cfRule>
    <cfRule type="expression" dxfId="234" priority="234">
      <formula>$O67="Alto"</formula>
    </cfRule>
    <cfRule type="expression" dxfId="233" priority="235">
      <formula>$O67="Moderado"</formula>
    </cfRule>
    <cfRule type="expression" dxfId="232" priority="236">
      <formula>$O67="Bajo"</formula>
    </cfRule>
  </conditionalFormatting>
  <conditionalFormatting sqref="U6">
    <cfRule type="expression" dxfId="231" priority="25">
      <formula>$G6="Crítico"</formula>
    </cfRule>
    <cfRule type="expression" dxfId="230" priority="26">
      <formula>$G6="Alto"</formula>
    </cfRule>
    <cfRule type="expression" dxfId="229" priority="27">
      <formula>$G6="Moderado"</formula>
    </cfRule>
    <cfRule type="expression" dxfId="228" priority="28">
      <formula>$G6="Bajo"</formula>
    </cfRule>
  </conditionalFormatting>
  <conditionalFormatting sqref="P12">
    <cfRule type="expression" dxfId="227" priority="261">
      <formula>$O12="Crítico"</formula>
    </cfRule>
    <cfRule type="expression" dxfId="226" priority="262">
      <formula>$O12="Alto"</formula>
    </cfRule>
    <cfRule type="expression" dxfId="225" priority="263">
      <formula>$O12="Moderado"</formula>
    </cfRule>
    <cfRule type="expression" dxfId="224" priority="264">
      <formula>$O12="Bajo"</formula>
    </cfRule>
  </conditionalFormatting>
  <conditionalFormatting sqref="P11">
    <cfRule type="expression" dxfId="223" priority="257">
      <formula>$O11="Crítico"</formula>
    </cfRule>
    <cfRule type="expression" dxfId="222" priority="258">
      <formula>$O11="Alto"</formula>
    </cfRule>
    <cfRule type="expression" dxfId="221" priority="259">
      <formula>$O11="Moderado"</formula>
    </cfRule>
    <cfRule type="expression" dxfId="220" priority="260">
      <formula>$O11="Bajo"</formula>
    </cfRule>
  </conditionalFormatting>
  <conditionalFormatting sqref="P13">
    <cfRule type="expression" dxfId="219" priority="253">
      <formula>$O13="Crítico"</formula>
    </cfRule>
    <cfRule type="expression" dxfId="218" priority="254">
      <formula>$O13="Alto"</formula>
    </cfRule>
    <cfRule type="expression" dxfId="217" priority="255">
      <formula>$O13="Moderado"</formula>
    </cfRule>
    <cfRule type="expression" dxfId="216" priority="256">
      <formula>$O13="Bajo"</formula>
    </cfRule>
  </conditionalFormatting>
  <conditionalFormatting sqref="P22:P23">
    <cfRule type="expression" dxfId="215" priority="249">
      <formula>$O22="Crítico"</formula>
    </cfRule>
    <cfRule type="expression" dxfId="214" priority="250">
      <formula>$O22="Alto"</formula>
    </cfRule>
    <cfRule type="expression" dxfId="213" priority="251">
      <formula>$O22="Moderado"</formula>
    </cfRule>
    <cfRule type="expression" dxfId="212" priority="252">
      <formula>$O22="Bajo"</formula>
    </cfRule>
  </conditionalFormatting>
  <conditionalFormatting sqref="P18">
    <cfRule type="expression" dxfId="211" priority="245">
      <formula>$O18="Crítico"</formula>
    </cfRule>
    <cfRule type="expression" dxfId="210" priority="246">
      <formula>$O18="Alto"</formula>
    </cfRule>
    <cfRule type="expression" dxfId="209" priority="247">
      <formula>$O18="Moderado"</formula>
    </cfRule>
    <cfRule type="expression" dxfId="208" priority="248">
      <formula>$O18="Bajo"</formula>
    </cfRule>
  </conditionalFormatting>
  <conditionalFormatting sqref="P4">
    <cfRule type="expression" dxfId="207" priority="241">
      <formula>$O4="Crítico"</formula>
    </cfRule>
    <cfRule type="expression" dxfId="206" priority="242">
      <formula>$O4="Alto"</formula>
    </cfRule>
    <cfRule type="expression" dxfId="205" priority="243">
      <formula>$O4="Moderado"</formula>
    </cfRule>
    <cfRule type="expression" dxfId="204" priority="244">
      <formula>$O4="Bajo"</formula>
    </cfRule>
  </conditionalFormatting>
  <conditionalFormatting sqref="P5">
    <cfRule type="expression" dxfId="203" priority="237">
      <formula>$O5="Crítico"</formula>
    </cfRule>
    <cfRule type="expression" dxfId="202" priority="238">
      <formula>$O5="Alto"</formula>
    </cfRule>
    <cfRule type="expression" dxfId="201" priority="239">
      <formula>$O5="Moderado"</formula>
    </cfRule>
    <cfRule type="expression" dxfId="200" priority="240">
      <formula>$O5="Bajo"</formula>
    </cfRule>
  </conditionalFormatting>
  <conditionalFormatting sqref="P68">
    <cfRule type="expression" dxfId="199" priority="229">
      <formula>$O68="Crítico"</formula>
    </cfRule>
    <cfRule type="expression" dxfId="198" priority="230">
      <formula>$O68="Alto"</formula>
    </cfRule>
    <cfRule type="expression" dxfId="197" priority="231">
      <formula>$O68="Moderado"</formula>
    </cfRule>
    <cfRule type="expression" dxfId="196" priority="232">
      <formula>$O68="Bajo"</formula>
    </cfRule>
  </conditionalFormatting>
  <conditionalFormatting sqref="P6">
    <cfRule type="expression" dxfId="195" priority="225">
      <formula>$G6="Crítico"</formula>
    </cfRule>
    <cfRule type="expression" dxfId="194" priority="226">
      <formula>$G6="Alto"</formula>
    </cfRule>
    <cfRule type="expression" dxfId="193" priority="227">
      <formula>$G6="Moderado"</formula>
    </cfRule>
    <cfRule type="expression" dxfId="192" priority="228">
      <formula>$G6="Bajo"</formula>
    </cfRule>
  </conditionalFormatting>
  <conditionalFormatting sqref="Q12">
    <cfRule type="expression" dxfId="191" priority="221">
      <formula>$O12="Crítico"</formula>
    </cfRule>
    <cfRule type="expression" dxfId="190" priority="222">
      <formula>$O12="Alto"</formula>
    </cfRule>
    <cfRule type="expression" dxfId="189" priority="223">
      <formula>$O12="Moderado"</formula>
    </cfRule>
    <cfRule type="expression" dxfId="188" priority="224">
      <formula>$O12="Bajo"</formula>
    </cfRule>
  </conditionalFormatting>
  <conditionalFormatting sqref="Q11">
    <cfRule type="expression" dxfId="187" priority="217">
      <formula>$O11="Crítico"</formula>
    </cfRule>
    <cfRule type="expression" dxfId="186" priority="218">
      <formula>$O11="Alto"</formula>
    </cfRule>
    <cfRule type="expression" dxfId="185" priority="219">
      <formula>$O11="Moderado"</formula>
    </cfRule>
    <cfRule type="expression" dxfId="184" priority="220">
      <formula>$O11="Bajo"</formula>
    </cfRule>
  </conditionalFormatting>
  <conditionalFormatting sqref="Q13">
    <cfRule type="expression" dxfId="183" priority="213">
      <formula>$O13="Crítico"</formula>
    </cfRule>
    <cfRule type="expression" dxfId="182" priority="214">
      <formula>$O13="Alto"</formula>
    </cfRule>
    <cfRule type="expression" dxfId="181" priority="215">
      <formula>$O13="Moderado"</formula>
    </cfRule>
    <cfRule type="expression" dxfId="180" priority="216">
      <formula>$O13="Bajo"</formula>
    </cfRule>
  </conditionalFormatting>
  <conditionalFormatting sqref="Q22:Q23">
    <cfRule type="expression" dxfId="179" priority="209">
      <formula>$O22="Crítico"</formula>
    </cfRule>
    <cfRule type="expression" dxfId="178" priority="210">
      <formula>$O22="Alto"</formula>
    </cfRule>
    <cfRule type="expression" dxfId="177" priority="211">
      <formula>$O22="Moderado"</formula>
    </cfRule>
    <cfRule type="expression" dxfId="176" priority="212">
      <formula>$O22="Bajo"</formula>
    </cfRule>
  </conditionalFormatting>
  <conditionalFormatting sqref="Q18">
    <cfRule type="expression" dxfId="175" priority="205">
      <formula>$O18="Crítico"</formula>
    </cfRule>
    <cfRule type="expression" dxfId="174" priority="206">
      <formula>$O18="Alto"</formula>
    </cfRule>
    <cfRule type="expression" dxfId="173" priority="207">
      <formula>$O18="Moderado"</formula>
    </cfRule>
    <cfRule type="expression" dxfId="172" priority="208">
      <formula>$O18="Bajo"</formula>
    </cfRule>
  </conditionalFormatting>
  <conditionalFormatting sqref="Q4">
    <cfRule type="expression" dxfId="171" priority="201">
      <formula>$O4="Crítico"</formula>
    </cfRule>
    <cfRule type="expression" dxfId="170" priority="202">
      <formula>$O4="Alto"</formula>
    </cfRule>
    <cfRule type="expression" dxfId="169" priority="203">
      <formula>$O4="Moderado"</formula>
    </cfRule>
    <cfRule type="expression" dxfId="168" priority="204">
      <formula>$O4="Bajo"</formula>
    </cfRule>
  </conditionalFormatting>
  <conditionalFormatting sqref="Q5">
    <cfRule type="expression" dxfId="167" priority="197">
      <formula>$O5="Crítico"</formula>
    </cfRule>
    <cfRule type="expression" dxfId="166" priority="198">
      <formula>$O5="Alto"</formula>
    </cfRule>
    <cfRule type="expression" dxfId="165" priority="199">
      <formula>$O5="Moderado"</formula>
    </cfRule>
    <cfRule type="expression" dxfId="164" priority="200">
      <formula>$O5="Bajo"</formula>
    </cfRule>
  </conditionalFormatting>
  <conditionalFormatting sqref="Q67">
    <cfRule type="expression" dxfId="163" priority="193">
      <formula>$O67="Crítico"</formula>
    </cfRule>
    <cfRule type="expression" dxfId="162" priority="194">
      <formula>$O67="Alto"</formula>
    </cfRule>
    <cfRule type="expression" dxfId="161" priority="195">
      <formula>$O67="Moderado"</formula>
    </cfRule>
    <cfRule type="expression" dxfId="160" priority="196">
      <formula>$O67="Bajo"</formula>
    </cfRule>
  </conditionalFormatting>
  <conditionalFormatting sqref="Q68">
    <cfRule type="expression" dxfId="159" priority="189">
      <formula>$O68="Crítico"</formula>
    </cfRule>
    <cfRule type="expression" dxfId="158" priority="190">
      <formula>$O68="Alto"</formula>
    </cfRule>
    <cfRule type="expression" dxfId="157" priority="191">
      <formula>$O68="Moderado"</formula>
    </cfRule>
    <cfRule type="expression" dxfId="156" priority="192">
      <formula>$O68="Bajo"</formula>
    </cfRule>
  </conditionalFormatting>
  <conditionalFormatting sqref="Q6">
    <cfRule type="expression" dxfId="155" priority="185">
      <formula>$G6="Crítico"</formula>
    </cfRule>
    <cfRule type="expression" dxfId="154" priority="186">
      <formula>$G6="Alto"</formula>
    </cfRule>
    <cfRule type="expression" dxfId="153" priority="187">
      <formula>$G6="Moderado"</formula>
    </cfRule>
    <cfRule type="expression" dxfId="152" priority="188">
      <formula>$G6="Bajo"</formula>
    </cfRule>
  </conditionalFormatting>
  <conditionalFormatting sqref="R12">
    <cfRule type="expression" dxfId="151" priority="181">
      <formula>$O12="Crítico"</formula>
    </cfRule>
    <cfRule type="expression" dxfId="150" priority="182">
      <formula>$O12="Alto"</formula>
    </cfRule>
    <cfRule type="expression" dxfId="149" priority="183">
      <formula>$O12="Moderado"</formula>
    </cfRule>
    <cfRule type="expression" dxfId="148" priority="184">
      <formula>$O12="Bajo"</formula>
    </cfRule>
  </conditionalFormatting>
  <conditionalFormatting sqref="R11">
    <cfRule type="expression" dxfId="147" priority="177">
      <formula>$O11="Crítico"</formula>
    </cfRule>
    <cfRule type="expression" dxfId="146" priority="178">
      <formula>$O11="Alto"</formula>
    </cfRule>
    <cfRule type="expression" dxfId="145" priority="179">
      <formula>$O11="Moderado"</formula>
    </cfRule>
    <cfRule type="expression" dxfId="144" priority="180">
      <formula>$O11="Bajo"</formula>
    </cfRule>
  </conditionalFormatting>
  <conditionalFormatting sqref="R13">
    <cfRule type="expression" dxfId="143" priority="173">
      <formula>$O13="Crítico"</formula>
    </cfRule>
    <cfRule type="expression" dxfId="142" priority="174">
      <formula>$O13="Alto"</formula>
    </cfRule>
    <cfRule type="expression" dxfId="141" priority="175">
      <formula>$O13="Moderado"</formula>
    </cfRule>
    <cfRule type="expression" dxfId="140" priority="176">
      <formula>$O13="Bajo"</formula>
    </cfRule>
  </conditionalFormatting>
  <conditionalFormatting sqref="R22:R23">
    <cfRule type="expression" dxfId="139" priority="169">
      <formula>$O22="Crítico"</formula>
    </cfRule>
    <cfRule type="expression" dxfId="138" priority="170">
      <formula>$O22="Alto"</formula>
    </cfRule>
    <cfRule type="expression" dxfId="137" priority="171">
      <formula>$O22="Moderado"</formula>
    </cfRule>
    <cfRule type="expression" dxfId="136" priority="172">
      <formula>$O22="Bajo"</formula>
    </cfRule>
  </conditionalFormatting>
  <conditionalFormatting sqref="R18">
    <cfRule type="expression" dxfId="135" priority="165">
      <formula>$O18="Crítico"</formula>
    </cfRule>
    <cfRule type="expression" dxfId="134" priority="166">
      <formula>$O18="Alto"</formula>
    </cfRule>
    <cfRule type="expression" dxfId="133" priority="167">
      <formula>$O18="Moderado"</formula>
    </cfRule>
    <cfRule type="expression" dxfId="132" priority="168">
      <formula>$O18="Bajo"</formula>
    </cfRule>
  </conditionalFormatting>
  <conditionalFormatting sqref="R4">
    <cfRule type="expression" dxfId="131" priority="161">
      <formula>$O4="Crítico"</formula>
    </cfRule>
    <cfRule type="expression" dxfId="130" priority="162">
      <formula>$O4="Alto"</formula>
    </cfRule>
    <cfRule type="expression" dxfId="129" priority="163">
      <formula>$O4="Moderado"</formula>
    </cfRule>
    <cfRule type="expression" dxfId="128" priority="164">
      <formula>$O4="Bajo"</formula>
    </cfRule>
  </conditionalFormatting>
  <conditionalFormatting sqref="R5">
    <cfRule type="expression" dxfId="127" priority="157">
      <formula>$O5="Crítico"</formula>
    </cfRule>
    <cfRule type="expression" dxfId="126" priority="158">
      <formula>$O5="Alto"</formula>
    </cfRule>
    <cfRule type="expression" dxfId="125" priority="159">
      <formula>$O5="Moderado"</formula>
    </cfRule>
    <cfRule type="expression" dxfId="124" priority="160">
      <formula>$O5="Bajo"</formula>
    </cfRule>
  </conditionalFormatting>
  <conditionalFormatting sqref="R67">
    <cfRule type="expression" dxfId="123" priority="153">
      <formula>$O67="Crítico"</formula>
    </cfRule>
    <cfRule type="expression" dxfId="122" priority="154">
      <formula>$O67="Alto"</formula>
    </cfRule>
    <cfRule type="expression" dxfId="121" priority="155">
      <formula>$O67="Moderado"</formula>
    </cfRule>
    <cfRule type="expression" dxfId="120" priority="156">
      <formula>$O67="Bajo"</formula>
    </cfRule>
  </conditionalFormatting>
  <conditionalFormatting sqref="R68">
    <cfRule type="expression" dxfId="119" priority="149">
      <formula>$O68="Crítico"</formula>
    </cfRule>
    <cfRule type="expression" dxfId="118" priority="150">
      <formula>$O68="Alto"</formula>
    </cfRule>
    <cfRule type="expression" dxfId="117" priority="151">
      <formula>$O68="Moderado"</formula>
    </cfRule>
    <cfRule type="expression" dxfId="116" priority="152">
      <formula>$O68="Bajo"</formula>
    </cfRule>
  </conditionalFormatting>
  <conditionalFormatting sqref="R6">
    <cfRule type="expression" dxfId="115" priority="145">
      <formula>$G6="Crítico"</formula>
    </cfRule>
    <cfRule type="expression" dxfId="114" priority="146">
      <formula>$G6="Alto"</formula>
    </cfRule>
    <cfRule type="expression" dxfId="113" priority="147">
      <formula>$G6="Moderado"</formula>
    </cfRule>
    <cfRule type="expression" dxfId="112" priority="148">
      <formula>$G6="Bajo"</formula>
    </cfRule>
  </conditionalFormatting>
  <conditionalFormatting sqref="S11">
    <cfRule type="expression" dxfId="111" priority="137">
      <formula>$O11="Crítico"</formula>
    </cfRule>
    <cfRule type="expression" dxfId="110" priority="138">
      <formula>$O11="Alto"</formula>
    </cfRule>
    <cfRule type="expression" dxfId="109" priority="139">
      <formula>$O11="Moderado"</formula>
    </cfRule>
    <cfRule type="expression" dxfId="108" priority="140">
      <formula>$O11="Bajo"</formula>
    </cfRule>
  </conditionalFormatting>
  <conditionalFormatting sqref="S13">
    <cfRule type="expression" dxfId="107" priority="133">
      <formula>$O13="Crítico"</formula>
    </cfRule>
    <cfRule type="expression" dxfId="106" priority="134">
      <formula>$O13="Alto"</formula>
    </cfRule>
    <cfRule type="expression" dxfId="105" priority="135">
      <formula>$O13="Moderado"</formula>
    </cfRule>
    <cfRule type="expression" dxfId="104" priority="136">
      <formula>$O13="Bajo"</formula>
    </cfRule>
  </conditionalFormatting>
  <conditionalFormatting sqref="S22:S23">
    <cfRule type="expression" dxfId="103" priority="129">
      <formula>$O22="Crítico"</formula>
    </cfRule>
    <cfRule type="expression" dxfId="102" priority="130">
      <formula>$O22="Alto"</formula>
    </cfRule>
    <cfRule type="expression" dxfId="101" priority="131">
      <formula>$O22="Moderado"</formula>
    </cfRule>
    <cfRule type="expression" dxfId="100" priority="132">
      <formula>$O22="Bajo"</formula>
    </cfRule>
  </conditionalFormatting>
  <conditionalFormatting sqref="S18">
    <cfRule type="expression" dxfId="99" priority="125">
      <formula>$O18="Crítico"</formula>
    </cfRule>
    <cfRule type="expression" dxfId="98" priority="126">
      <formula>$O18="Alto"</formula>
    </cfRule>
    <cfRule type="expression" dxfId="97" priority="127">
      <formula>$O18="Moderado"</formula>
    </cfRule>
    <cfRule type="expression" dxfId="96" priority="128">
      <formula>$O18="Bajo"</formula>
    </cfRule>
  </conditionalFormatting>
  <conditionalFormatting sqref="S4">
    <cfRule type="expression" dxfId="95" priority="121">
      <formula>$O4="Crítico"</formula>
    </cfRule>
    <cfRule type="expression" dxfId="94" priority="122">
      <formula>$O4="Alto"</formula>
    </cfRule>
    <cfRule type="expression" dxfId="93" priority="123">
      <formula>$O4="Moderado"</formula>
    </cfRule>
    <cfRule type="expression" dxfId="92" priority="124">
      <formula>$O4="Bajo"</formula>
    </cfRule>
  </conditionalFormatting>
  <conditionalFormatting sqref="S5">
    <cfRule type="expression" dxfId="91" priority="117">
      <formula>$O5="Crítico"</formula>
    </cfRule>
    <cfRule type="expression" dxfId="90" priority="118">
      <formula>$O5="Alto"</formula>
    </cfRule>
    <cfRule type="expression" dxfId="89" priority="119">
      <formula>$O5="Moderado"</formula>
    </cfRule>
    <cfRule type="expression" dxfId="88" priority="120">
      <formula>$O5="Bajo"</formula>
    </cfRule>
  </conditionalFormatting>
  <conditionalFormatting sqref="S67">
    <cfRule type="expression" dxfId="87" priority="113">
      <formula>$O67="Crítico"</formula>
    </cfRule>
    <cfRule type="expression" dxfId="86" priority="114">
      <formula>$O67="Alto"</formula>
    </cfRule>
    <cfRule type="expression" dxfId="85" priority="115">
      <formula>$O67="Moderado"</formula>
    </cfRule>
    <cfRule type="expression" dxfId="84" priority="116">
      <formula>$O67="Bajo"</formula>
    </cfRule>
  </conditionalFormatting>
  <conditionalFormatting sqref="S68">
    <cfRule type="expression" dxfId="83" priority="109">
      <formula>$O68="Crítico"</formula>
    </cfRule>
    <cfRule type="expression" dxfId="82" priority="110">
      <formula>$O68="Alto"</formula>
    </cfRule>
    <cfRule type="expression" dxfId="81" priority="111">
      <formula>$O68="Moderado"</formula>
    </cfRule>
    <cfRule type="expression" dxfId="80" priority="112">
      <formula>$O68="Bajo"</formula>
    </cfRule>
  </conditionalFormatting>
  <conditionalFormatting sqref="S6">
    <cfRule type="expression" dxfId="79" priority="105">
      <formula>$G6="Crítico"</formula>
    </cfRule>
    <cfRule type="expression" dxfId="78" priority="106">
      <formula>$G6="Alto"</formula>
    </cfRule>
    <cfRule type="expression" dxfId="77" priority="107">
      <formula>$G6="Moderado"</formula>
    </cfRule>
    <cfRule type="expression" dxfId="76" priority="108">
      <formula>$G6="Bajo"</formula>
    </cfRule>
  </conditionalFormatting>
  <conditionalFormatting sqref="T11">
    <cfRule type="expression" dxfId="75" priority="97">
      <formula>$O11="Crítico"</formula>
    </cfRule>
    <cfRule type="expression" dxfId="74" priority="98">
      <formula>$O11="Alto"</formula>
    </cfRule>
    <cfRule type="expression" dxfId="73" priority="99">
      <formula>$O11="Moderado"</formula>
    </cfRule>
    <cfRule type="expression" dxfId="72" priority="100">
      <formula>$O11="Bajo"</formula>
    </cfRule>
  </conditionalFormatting>
  <conditionalFormatting sqref="T13">
    <cfRule type="expression" dxfId="71" priority="93">
      <formula>$O13="Crítico"</formula>
    </cfRule>
    <cfRule type="expression" dxfId="70" priority="94">
      <formula>$O13="Alto"</formula>
    </cfRule>
    <cfRule type="expression" dxfId="69" priority="95">
      <formula>$O13="Moderado"</formula>
    </cfRule>
    <cfRule type="expression" dxfId="68" priority="96">
      <formula>$O13="Bajo"</formula>
    </cfRule>
  </conditionalFormatting>
  <conditionalFormatting sqref="T22:T23">
    <cfRule type="expression" dxfId="67" priority="89">
      <formula>$O22="Crítico"</formula>
    </cfRule>
    <cfRule type="expression" dxfId="66" priority="90">
      <formula>$O22="Alto"</formula>
    </cfRule>
    <cfRule type="expression" dxfId="65" priority="91">
      <formula>$O22="Moderado"</formula>
    </cfRule>
    <cfRule type="expression" dxfId="64" priority="92">
      <formula>$O22="Bajo"</formula>
    </cfRule>
  </conditionalFormatting>
  <conditionalFormatting sqref="T18">
    <cfRule type="expression" dxfId="63" priority="85">
      <formula>$O18="Crítico"</formula>
    </cfRule>
    <cfRule type="expression" dxfId="62" priority="86">
      <formula>$O18="Alto"</formula>
    </cfRule>
    <cfRule type="expression" dxfId="61" priority="87">
      <formula>$O18="Moderado"</formula>
    </cfRule>
    <cfRule type="expression" dxfId="60" priority="88">
      <formula>$O18="Bajo"</formula>
    </cfRule>
  </conditionalFormatting>
  <conditionalFormatting sqref="T4">
    <cfRule type="expression" dxfId="59" priority="81">
      <formula>$O4="Crítico"</formula>
    </cfRule>
    <cfRule type="expression" dxfId="58" priority="82">
      <formula>$O4="Alto"</formula>
    </cfRule>
    <cfRule type="expression" dxfId="57" priority="83">
      <formula>$O4="Moderado"</formula>
    </cfRule>
    <cfRule type="expression" dxfId="56" priority="84">
      <formula>$O4="Bajo"</formula>
    </cfRule>
  </conditionalFormatting>
  <conditionalFormatting sqref="T5">
    <cfRule type="expression" dxfId="55" priority="77">
      <formula>$O5="Crítico"</formula>
    </cfRule>
    <cfRule type="expression" dxfId="54" priority="78">
      <formula>$O5="Alto"</formula>
    </cfRule>
    <cfRule type="expression" dxfId="53" priority="79">
      <formula>$O5="Moderado"</formula>
    </cfRule>
    <cfRule type="expression" dxfId="52" priority="80">
      <formula>$O5="Bajo"</formula>
    </cfRule>
  </conditionalFormatting>
  <conditionalFormatting sqref="T67">
    <cfRule type="expression" dxfId="51" priority="73">
      <formula>$O67="Crítico"</formula>
    </cfRule>
    <cfRule type="expression" dxfId="50" priority="74">
      <formula>$O67="Alto"</formula>
    </cfRule>
    <cfRule type="expression" dxfId="49" priority="75">
      <formula>$O67="Moderado"</formula>
    </cfRule>
    <cfRule type="expression" dxfId="48" priority="76">
      <formula>$O67="Bajo"</formula>
    </cfRule>
  </conditionalFormatting>
  <conditionalFormatting sqref="T68">
    <cfRule type="expression" dxfId="47" priority="69">
      <formula>$O68="Crítico"</formula>
    </cfRule>
    <cfRule type="expression" dxfId="46" priority="70">
      <formula>$O68="Alto"</formula>
    </cfRule>
    <cfRule type="expression" dxfId="45" priority="71">
      <formula>$O68="Moderado"</formula>
    </cfRule>
    <cfRule type="expression" dxfId="44" priority="72">
      <formula>$O68="Bajo"</formula>
    </cfRule>
  </conditionalFormatting>
  <conditionalFormatting sqref="T6">
    <cfRule type="expression" dxfId="43" priority="65">
      <formula>$G6="Crítico"</formula>
    </cfRule>
    <cfRule type="expression" dxfId="42" priority="66">
      <formula>$G6="Alto"</formula>
    </cfRule>
    <cfRule type="expression" dxfId="41" priority="67">
      <formula>$G6="Moderado"</formula>
    </cfRule>
    <cfRule type="expression" dxfId="40" priority="68">
      <formula>$G6="Bajo"</formula>
    </cfRule>
  </conditionalFormatting>
  <conditionalFormatting sqref="U11">
    <cfRule type="expression" dxfId="39" priority="57">
      <formula>$O11="Crítico"</formula>
    </cfRule>
    <cfRule type="expression" dxfId="38" priority="58">
      <formula>$O11="Alto"</formula>
    </cfRule>
    <cfRule type="expression" dxfId="37" priority="59">
      <formula>$O11="Moderado"</formula>
    </cfRule>
    <cfRule type="expression" dxfId="36" priority="60">
      <formula>$O11="Bajo"</formula>
    </cfRule>
  </conditionalFormatting>
  <conditionalFormatting sqref="U13">
    <cfRule type="expression" dxfId="35" priority="53">
      <formula>$O13="Crítico"</formula>
    </cfRule>
    <cfRule type="expression" dxfId="34" priority="54">
      <formula>$O13="Alto"</formula>
    </cfRule>
    <cfRule type="expression" dxfId="33" priority="55">
      <formula>$O13="Moderado"</formula>
    </cfRule>
    <cfRule type="expression" dxfId="32" priority="56">
      <formula>$O13="Bajo"</formula>
    </cfRule>
  </conditionalFormatting>
  <conditionalFormatting sqref="U22:U23">
    <cfRule type="expression" dxfId="31" priority="49">
      <formula>$O22="Crítico"</formula>
    </cfRule>
    <cfRule type="expression" dxfId="30" priority="50">
      <formula>$O22="Alto"</formula>
    </cfRule>
    <cfRule type="expression" dxfId="29" priority="51">
      <formula>$O22="Moderado"</formula>
    </cfRule>
    <cfRule type="expression" dxfId="28" priority="52">
      <formula>$O22="Bajo"</formula>
    </cfRule>
  </conditionalFormatting>
  <conditionalFormatting sqref="U18">
    <cfRule type="expression" dxfId="27" priority="45">
      <formula>$O18="Crítico"</formula>
    </cfRule>
    <cfRule type="expression" dxfId="26" priority="46">
      <formula>$O18="Alto"</formula>
    </cfRule>
    <cfRule type="expression" dxfId="25" priority="47">
      <formula>$O18="Moderado"</formula>
    </cfRule>
    <cfRule type="expression" dxfId="24" priority="48">
      <formula>$O18="Bajo"</formula>
    </cfRule>
  </conditionalFormatting>
  <conditionalFormatting sqref="U67">
    <cfRule type="expression" dxfId="23" priority="33">
      <formula>$O67="Crítico"</formula>
    </cfRule>
    <cfRule type="expression" dxfId="22" priority="34">
      <formula>$O67="Alto"</formula>
    </cfRule>
    <cfRule type="expression" dxfId="21" priority="35">
      <formula>$O67="Moderado"</formula>
    </cfRule>
    <cfRule type="expression" dxfId="20" priority="36">
      <formula>$O67="Bajo"</formula>
    </cfRule>
  </conditionalFormatting>
  <conditionalFormatting sqref="U68">
    <cfRule type="expression" dxfId="19" priority="29">
      <formula>$O68="Crítico"</formula>
    </cfRule>
    <cfRule type="expression" dxfId="18" priority="30">
      <formula>$O68="Alto"</formula>
    </cfRule>
    <cfRule type="expression" dxfId="17" priority="31">
      <formula>$O68="Moderado"</formula>
    </cfRule>
    <cfRule type="expression" dxfId="16" priority="32">
      <formula>$O68="Bajo"</formula>
    </cfRule>
  </conditionalFormatting>
  <conditionalFormatting sqref="H26">
    <cfRule type="expression" dxfId="15" priority="21">
      <formula>$G26="Crítico"</formula>
    </cfRule>
    <cfRule type="expression" dxfId="14" priority="22">
      <formula>$G26="Alto"</formula>
    </cfRule>
    <cfRule type="expression" dxfId="13" priority="23">
      <formula>$G26="Moderado"</formula>
    </cfRule>
    <cfRule type="expression" dxfId="12" priority="24">
      <formula>$G26="Bajo"</formula>
    </cfRule>
  </conditionalFormatting>
  <conditionalFormatting sqref="H27">
    <cfRule type="expression" dxfId="11" priority="17">
      <formula>$G27="Crítico"</formula>
    </cfRule>
    <cfRule type="expression" dxfId="10" priority="18">
      <formula>$G27="Alto"</formula>
    </cfRule>
    <cfRule type="expression" dxfId="9" priority="19">
      <formula>$G27="Moderado"</formula>
    </cfRule>
    <cfRule type="expression" dxfId="8" priority="20">
      <formula>$G27="Bajo"</formula>
    </cfRule>
  </conditionalFormatting>
  <conditionalFormatting sqref="D63:D69">
    <cfRule type="expression" dxfId="7" priority="13">
      <formula>$G63="Crítico"</formula>
    </cfRule>
    <cfRule type="expression" dxfId="6" priority="14">
      <formula>$G63="Alto"</formula>
    </cfRule>
    <cfRule type="expression" dxfId="5" priority="15">
      <formula>$G63="Moderado"</formula>
    </cfRule>
    <cfRule type="expression" dxfId="4" priority="16">
      <formula>$G63="Bajo"</formula>
    </cfRule>
  </conditionalFormatting>
  <conditionalFormatting sqref="H100">
    <cfRule type="expression" dxfId="3" priority="1">
      <formula>$O100="Crítico"</formula>
    </cfRule>
    <cfRule type="expression" dxfId="2" priority="2">
      <formula>$O100="Alto"</formula>
    </cfRule>
    <cfRule type="expression" dxfId="1" priority="3">
      <formula>$O100="Moderado"</formula>
    </cfRule>
    <cfRule type="expression" dxfId="0" priority="4">
      <formula>$O100="Bajo"</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100-000000000000}">
          <x14:formula1>
            <xm:f>Codificacion!$A$12:$A$16</xm:f>
          </x14:formula1>
          <xm:sqref>E3:F103 M3:N103</xm:sqref>
        </x14:dataValidation>
        <x14:dataValidation type="list" allowBlank="1" showInputMessage="1" showErrorMessage="1" xr:uid="{00000000-0002-0000-0100-000001000000}">
          <x14:formula1>
            <xm:f>'riesgo inherente-Anexo '!$F$2:$F$5</xm:f>
          </x14:formula1>
          <xm:sqref>G3:G103</xm:sqref>
        </x14:dataValidation>
        <x14:dataValidation type="list" allowBlank="1" showInputMessage="1" showErrorMessage="1" xr:uid="{00000000-0002-0000-0100-000002000000}">
          <x14:formula1>
            <xm:f>'riesgo inherente-Anexo '!$H$2:$H$3</xm:f>
          </x14:formula1>
          <xm:sqref>K3:K103</xm:sqref>
        </x14:dataValidation>
        <x14:dataValidation type="list" allowBlank="1" showInputMessage="1" showErrorMessage="1" xr:uid="{00000000-0002-0000-0100-000003000000}">
          <x14:formula1>
            <xm:f>'riesgo inherente-Anexo '!$G$2:$G$6</xm:f>
          </x14:formula1>
          <xm:sqref>J3:J103</xm:sqref>
        </x14:dataValidation>
        <x14:dataValidation type="list" allowBlank="1" showInputMessage="1" showErrorMessage="1" xr:uid="{00000000-0002-0000-0100-000004000000}">
          <x14:formula1>
            <xm:f>'riesgo inherente-Anexo '!$I$2:$I$4</xm:f>
          </x14:formula1>
          <xm:sqref>R3:R103 L3:L103</xm:sqref>
        </x14:dataValidation>
        <x14:dataValidation type="list" allowBlank="1" showInputMessage="1" showErrorMessage="1" xr:uid="{00000000-0002-0000-0100-000005000000}">
          <x14:formula1>
            <xm:f>'riesgo inherente-Anexo '!$J$2:$J$6</xm:f>
          </x14:formula1>
          <xm:sqref>U3:U103</xm:sqref>
        </x14:dataValidation>
        <x14:dataValidation type="list" allowBlank="1" showInputMessage="1" showErrorMessage="1" xr:uid="{00000000-0002-0000-0100-000006000000}">
          <x14:formula1>
            <xm:f>'riesgo inherente-Anexo '!#REF!</xm:f>
          </x14:formula1>
          <xm:sqref>B3 B6:B103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499984740745262"/>
  </sheetPr>
  <dimension ref="A1:J28"/>
  <sheetViews>
    <sheetView zoomScale="180" zoomScaleNormal="180" workbookViewId="0">
      <pane ySplit="1" topLeftCell="A2" activePane="bottomLeft" state="frozen"/>
      <selection activeCell="H14" sqref="H14"/>
      <selection pane="bottomLeft" activeCell="B3" sqref="B3"/>
    </sheetView>
  </sheetViews>
  <sheetFormatPr baseColWidth="10" defaultColWidth="11.85546875" defaultRowHeight="15" x14ac:dyDescent="0.3"/>
  <cols>
    <col min="1" max="1" width="11.28515625" style="14" bestFit="1" customWidth="1"/>
    <col min="2" max="2" width="8.28515625" style="14" bestFit="1" customWidth="1"/>
    <col min="3" max="16384" width="11.85546875" style="14"/>
  </cols>
  <sheetData>
    <row r="1" spans="1:10" ht="45" x14ac:dyDescent="0.3">
      <c r="A1" s="19" t="s">
        <v>132</v>
      </c>
      <c r="B1" s="19" t="s">
        <v>131</v>
      </c>
      <c r="C1" s="19" t="s">
        <v>130</v>
      </c>
      <c r="D1" s="19" t="s">
        <v>129</v>
      </c>
      <c r="F1" s="19" t="s">
        <v>129</v>
      </c>
      <c r="G1" s="19" t="s">
        <v>145</v>
      </c>
      <c r="H1" s="19" t="s">
        <v>147</v>
      </c>
      <c r="I1" s="19" t="s">
        <v>112</v>
      </c>
      <c r="J1" s="19" t="s">
        <v>157</v>
      </c>
    </row>
    <row r="2" spans="1:10" ht="30" x14ac:dyDescent="0.3">
      <c r="A2" s="18">
        <v>0</v>
      </c>
      <c r="B2" s="18">
        <v>0</v>
      </c>
      <c r="C2" s="18">
        <v>-999</v>
      </c>
      <c r="D2" s="18" t="s">
        <v>99</v>
      </c>
      <c r="F2" s="23" t="s">
        <v>99</v>
      </c>
      <c r="G2" s="23" t="s">
        <v>97</v>
      </c>
      <c r="H2" s="23" t="s">
        <v>100</v>
      </c>
      <c r="I2" s="23" t="s">
        <v>96</v>
      </c>
      <c r="J2" s="23" t="s">
        <v>159</v>
      </c>
    </row>
    <row r="3" spans="1:10" x14ac:dyDescent="0.3">
      <c r="A3" s="18">
        <v>0</v>
      </c>
      <c r="B3" s="18">
        <v>1</v>
      </c>
      <c r="C3" s="18">
        <v>0</v>
      </c>
      <c r="D3" s="18" t="s">
        <v>99</v>
      </c>
      <c r="F3" s="23" t="s">
        <v>128</v>
      </c>
      <c r="G3" s="23" t="s">
        <v>146</v>
      </c>
      <c r="H3" s="23" t="s">
        <v>95</v>
      </c>
      <c r="I3" s="23" t="s">
        <v>98</v>
      </c>
      <c r="J3" s="23" t="s">
        <v>158</v>
      </c>
    </row>
    <row r="4" spans="1:10" x14ac:dyDescent="0.3">
      <c r="A4" s="18">
        <v>1</v>
      </c>
      <c r="B4" s="18">
        <v>1</v>
      </c>
      <c r="C4" s="18">
        <f t="shared" ref="C4:C28" si="0">+A4*B4</f>
        <v>1</v>
      </c>
      <c r="D4" s="18" t="s">
        <v>99</v>
      </c>
      <c r="F4" s="23" t="s">
        <v>127</v>
      </c>
      <c r="G4" s="23" t="s">
        <v>103</v>
      </c>
      <c r="H4" s="23"/>
      <c r="I4" s="23" t="s">
        <v>156</v>
      </c>
      <c r="J4" s="23" t="s">
        <v>163</v>
      </c>
    </row>
    <row r="5" spans="1:10" ht="30" x14ac:dyDescent="0.3">
      <c r="A5" s="18">
        <v>1</v>
      </c>
      <c r="B5" s="18">
        <v>2</v>
      </c>
      <c r="C5" s="18">
        <f t="shared" si="0"/>
        <v>2</v>
      </c>
      <c r="D5" s="18" t="s">
        <v>99</v>
      </c>
      <c r="F5" s="23" t="s">
        <v>126</v>
      </c>
      <c r="G5" s="23" t="s">
        <v>102</v>
      </c>
      <c r="H5" s="23"/>
      <c r="I5" s="23"/>
      <c r="J5" s="23" t="s">
        <v>160</v>
      </c>
    </row>
    <row r="6" spans="1:10" ht="30" x14ac:dyDescent="0.3">
      <c r="A6" s="18">
        <v>2</v>
      </c>
      <c r="B6" s="18">
        <v>1</v>
      </c>
      <c r="C6" s="18">
        <f t="shared" si="0"/>
        <v>2</v>
      </c>
      <c r="D6" s="18" t="s">
        <v>99</v>
      </c>
      <c r="G6" s="23" t="s">
        <v>101</v>
      </c>
      <c r="H6" s="23"/>
      <c r="I6" s="23"/>
      <c r="J6" s="23" t="s">
        <v>161</v>
      </c>
    </row>
    <row r="7" spans="1:10" x14ac:dyDescent="0.3">
      <c r="A7" s="18">
        <v>1</v>
      </c>
      <c r="B7" s="18">
        <v>3</v>
      </c>
      <c r="C7" s="18">
        <f t="shared" si="0"/>
        <v>3</v>
      </c>
      <c r="D7" s="18" t="s">
        <v>99</v>
      </c>
    </row>
    <row r="8" spans="1:10" x14ac:dyDescent="0.3">
      <c r="A8" s="18">
        <v>3</v>
      </c>
      <c r="B8" s="18">
        <v>1</v>
      </c>
      <c r="C8" s="18">
        <f t="shared" si="0"/>
        <v>3</v>
      </c>
      <c r="D8" s="18" t="s">
        <v>99</v>
      </c>
    </row>
    <row r="9" spans="1:10" x14ac:dyDescent="0.3">
      <c r="A9" s="17">
        <v>1</v>
      </c>
      <c r="B9" s="17">
        <v>4</v>
      </c>
      <c r="C9" s="17">
        <f t="shared" si="0"/>
        <v>4</v>
      </c>
      <c r="D9" s="17" t="s">
        <v>128</v>
      </c>
    </row>
    <row r="10" spans="1:10" x14ac:dyDescent="0.3">
      <c r="A10" s="17">
        <v>2</v>
      </c>
      <c r="B10" s="17">
        <v>2</v>
      </c>
      <c r="C10" s="17">
        <f t="shared" si="0"/>
        <v>4</v>
      </c>
      <c r="D10" s="17" t="s">
        <v>128</v>
      </c>
    </row>
    <row r="11" spans="1:10" x14ac:dyDescent="0.3">
      <c r="A11" s="17">
        <v>4</v>
      </c>
      <c r="B11" s="17">
        <v>1</v>
      </c>
      <c r="C11" s="17">
        <f t="shared" si="0"/>
        <v>4</v>
      </c>
      <c r="D11" s="17" t="s">
        <v>128</v>
      </c>
    </row>
    <row r="12" spans="1:10" x14ac:dyDescent="0.3">
      <c r="A12" s="17">
        <v>1</v>
      </c>
      <c r="B12" s="17">
        <v>5</v>
      </c>
      <c r="C12" s="17">
        <f t="shared" si="0"/>
        <v>5</v>
      </c>
      <c r="D12" s="17" t="s">
        <v>128</v>
      </c>
    </row>
    <row r="13" spans="1:10" x14ac:dyDescent="0.3">
      <c r="A13" s="17">
        <v>5</v>
      </c>
      <c r="B13" s="17">
        <v>1</v>
      </c>
      <c r="C13" s="17">
        <f t="shared" si="0"/>
        <v>5</v>
      </c>
      <c r="D13" s="17" t="s">
        <v>128</v>
      </c>
    </row>
    <row r="14" spans="1:10" x14ac:dyDescent="0.3">
      <c r="A14" s="17">
        <v>2</v>
      </c>
      <c r="B14" s="17">
        <v>3</v>
      </c>
      <c r="C14" s="17">
        <f t="shared" si="0"/>
        <v>6</v>
      </c>
      <c r="D14" s="17" t="s">
        <v>128</v>
      </c>
    </row>
    <row r="15" spans="1:10" x14ac:dyDescent="0.3">
      <c r="A15" s="17">
        <v>3</v>
      </c>
      <c r="B15" s="17">
        <v>2</v>
      </c>
      <c r="C15" s="17">
        <f t="shared" si="0"/>
        <v>6</v>
      </c>
      <c r="D15" s="17" t="s">
        <v>128</v>
      </c>
    </row>
    <row r="16" spans="1:10" x14ac:dyDescent="0.3">
      <c r="A16" s="17">
        <v>2</v>
      </c>
      <c r="B16" s="17">
        <v>4</v>
      </c>
      <c r="C16" s="17">
        <f t="shared" si="0"/>
        <v>8</v>
      </c>
      <c r="D16" s="85" t="s">
        <v>128</v>
      </c>
    </row>
    <row r="17" spans="1:4" x14ac:dyDescent="0.3">
      <c r="A17" s="17">
        <v>4</v>
      </c>
      <c r="B17" s="17">
        <v>2</v>
      </c>
      <c r="C17" s="17">
        <f t="shared" si="0"/>
        <v>8</v>
      </c>
      <c r="D17" s="17" t="s">
        <v>128</v>
      </c>
    </row>
    <row r="18" spans="1:4" x14ac:dyDescent="0.3">
      <c r="A18" s="16">
        <v>3</v>
      </c>
      <c r="B18" s="16">
        <v>3</v>
      </c>
      <c r="C18" s="16">
        <f t="shared" si="0"/>
        <v>9</v>
      </c>
      <c r="D18" s="86" t="s">
        <v>127</v>
      </c>
    </row>
    <row r="19" spans="1:4" x14ac:dyDescent="0.3">
      <c r="A19" s="16">
        <v>2</v>
      </c>
      <c r="B19" s="16">
        <v>5</v>
      </c>
      <c r="C19" s="16">
        <f t="shared" si="0"/>
        <v>10</v>
      </c>
      <c r="D19" s="86" t="s">
        <v>127</v>
      </c>
    </row>
    <row r="20" spans="1:4" x14ac:dyDescent="0.3">
      <c r="A20" s="16">
        <v>5</v>
      </c>
      <c r="B20" s="16">
        <v>2</v>
      </c>
      <c r="C20" s="16">
        <f t="shared" si="0"/>
        <v>10</v>
      </c>
      <c r="D20" s="86" t="s">
        <v>127</v>
      </c>
    </row>
    <row r="21" spans="1:4" x14ac:dyDescent="0.3">
      <c r="A21" s="16">
        <v>3</v>
      </c>
      <c r="B21" s="16">
        <v>4</v>
      </c>
      <c r="C21" s="16">
        <f t="shared" si="0"/>
        <v>12</v>
      </c>
      <c r="D21" s="16" t="s">
        <v>127</v>
      </c>
    </row>
    <row r="22" spans="1:4" x14ac:dyDescent="0.3">
      <c r="A22" s="16">
        <v>4</v>
      </c>
      <c r="B22" s="16">
        <v>3</v>
      </c>
      <c r="C22" s="16">
        <f t="shared" si="0"/>
        <v>12</v>
      </c>
      <c r="D22" s="16" t="s">
        <v>127</v>
      </c>
    </row>
    <row r="23" spans="1:4" x14ac:dyDescent="0.3">
      <c r="A23" s="16">
        <v>3</v>
      </c>
      <c r="B23" s="16">
        <v>5</v>
      </c>
      <c r="C23" s="16">
        <f t="shared" si="0"/>
        <v>15</v>
      </c>
      <c r="D23" s="16" t="s">
        <v>127</v>
      </c>
    </row>
    <row r="24" spans="1:4" x14ac:dyDescent="0.3">
      <c r="A24" s="16">
        <v>5</v>
      </c>
      <c r="B24" s="16">
        <v>3</v>
      </c>
      <c r="C24" s="16">
        <f t="shared" si="0"/>
        <v>15</v>
      </c>
      <c r="D24" s="16" t="s">
        <v>127</v>
      </c>
    </row>
    <row r="25" spans="1:4" x14ac:dyDescent="0.3">
      <c r="A25" s="15">
        <v>4</v>
      </c>
      <c r="B25" s="15">
        <v>4</v>
      </c>
      <c r="C25" s="15">
        <f t="shared" si="0"/>
        <v>16</v>
      </c>
      <c r="D25" s="15" t="s">
        <v>126</v>
      </c>
    </row>
    <row r="26" spans="1:4" x14ac:dyDescent="0.3">
      <c r="A26" s="15">
        <v>4</v>
      </c>
      <c r="B26" s="15">
        <v>5</v>
      </c>
      <c r="C26" s="15">
        <f t="shared" si="0"/>
        <v>20</v>
      </c>
      <c r="D26" s="15" t="s">
        <v>126</v>
      </c>
    </row>
    <row r="27" spans="1:4" x14ac:dyDescent="0.3">
      <c r="A27" s="15">
        <v>5</v>
      </c>
      <c r="B27" s="15">
        <v>4</v>
      </c>
      <c r="C27" s="15">
        <f t="shared" si="0"/>
        <v>20</v>
      </c>
      <c r="D27" s="15" t="s">
        <v>126</v>
      </c>
    </row>
    <row r="28" spans="1:4" x14ac:dyDescent="0.3">
      <c r="A28" s="15">
        <v>5</v>
      </c>
      <c r="B28" s="15">
        <v>5</v>
      </c>
      <c r="C28" s="15">
        <f t="shared" si="0"/>
        <v>25</v>
      </c>
      <c r="D28" s="15" t="s">
        <v>126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7"/>
  <sheetViews>
    <sheetView showGridLines="0" zoomScale="220" zoomScaleNormal="220" workbookViewId="0">
      <selection activeCell="C5" sqref="C5"/>
    </sheetView>
  </sheetViews>
  <sheetFormatPr baseColWidth="10" defaultRowHeight="15" x14ac:dyDescent="0.3"/>
  <cols>
    <col min="1" max="1" width="18" bestFit="1" customWidth="1"/>
    <col min="2" max="2" width="4.28515625" style="1" bestFit="1" customWidth="1"/>
    <col min="3" max="3" width="37.140625" bestFit="1" customWidth="1"/>
    <col min="4" max="4" width="4.42578125" bestFit="1" customWidth="1"/>
    <col min="5" max="5" width="35.85546875" bestFit="1" customWidth="1"/>
  </cols>
  <sheetData>
    <row r="1" spans="1:6" x14ac:dyDescent="0.3">
      <c r="A1" s="2" t="s">
        <v>0</v>
      </c>
      <c r="B1" s="3" t="s">
        <v>6</v>
      </c>
      <c r="C1" s="2" t="s">
        <v>133</v>
      </c>
      <c r="D1" s="2" t="s">
        <v>6</v>
      </c>
      <c r="E1" s="2" t="s">
        <v>86</v>
      </c>
    </row>
    <row r="2" spans="1:6" x14ac:dyDescent="0.3">
      <c r="A2" s="4" t="s">
        <v>1</v>
      </c>
      <c r="B2" s="5" t="s">
        <v>7</v>
      </c>
      <c r="C2" s="6" t="s">
        <v>12</v>
      </c>
      <c r="D2" s="6" t="s">
        <v>19</v>
      </c>
      <c r="E2" s="4" t="s">
        <v>88</v>
      </c>
    </row>
    <row r="3" spans="1:6" x14ac:dyDescent="0.3">
      <c r="A3" s="4" t="s">
        <v>2</v>
      </c>
      <c r="B3" s="5" t="s">
        <v>8</v>
      </c>
      <c r="C3" s="6" t="s">
        <v>13</v>
      </c>
      <c r="D3" s="6" t="s">
        <v>20</v>
      </c>
      <c r="E3" s="4" t="s">
        <v>89</v>
      </c>
    </row>
    <row r="4" spans="1:6" x14ac:dyDescent="0.3">
      <c r="A4" s="4" t="s">
        <v>3</v>
      </c>
      <c r="B4" s="5" t="s">
        <v>9</v>
      </c>
      <c r="C4" s="6" t="s">
        <v>14</v>
      </c>
      <c r="D4" s="6" t="s">
        <v>21</v>
      </c>
      <c r="E4" s="4" t="s">
        <v>87</v>
      </c>
    </row>
    <row r="5" spans="1:6" x14ac:dyDescent="0.3">
      <c r="A5" s="4" t="s">
        <v>4</v>
      </c>
      <c r="B5" s="5" t="s">
        <v>10</v>
      </c>
      <c r="C5" s="6" t="s">
        <v>15</v>
      </c>
      <c r="D5" s="6" t="s">
        <v>22</v>
      </c>
      <c r="E5" s="4" t="s">
        <v>90</v>
      </c>
    </row>
    <row r="6" spans="1:6" x14ac:dyDescent="0.3">
      <c r="A6" s="4" t="s">
        <v>5</v>
      </c>
      <c r="B6" s="5" t="s">
        <v>11</v>
      </c>
      <c r="C6" s="6" t="s">
        <v>16</v>
      </c>
      <c r="D6" s="6" t="s">
        <v>23</v>
      </c>
      <c r="E6" s="4" t="s">
        <v>91</v>
      </c>
    </row>
    <row r="7" spans="1:6" x14ac:dyDescent="0.3">
      <c r="A7" s="4"/>
      <c r="B7" s="5"/>
      <c r="C7" s="6" t="s">
        <v>17</v>
      </c>
      <c r="D7" s="6" t="s">
        <v>24</v>
      </c>
      <c r="E7" s="4" t="s">
        <v>92</v>
      </c>
    </row>
    <row r="8" spans="1:6" x14ac:dyDescent="0.3">
      <c r="A8" s="4"/>
      <c r="B8" s="5"/>
      <c r="C8" s="6" t="s">
        <v>18</v>
      </c>
      <c r="D8" s="6" t="s">
        <v>25</v>
      </c>
      <c r="E8" s="4" t="s">
        <v>93</v>
      </c>
    </row>
    <row r="9" spans="1:6" x14ac:dyDescent="0.3">
      <c r="E9" s="4" t="s">
        <v>94</v>
      </c>
    </row>
    <row r="11" spans="1:6" x14ac:dyDescent="0.3">
      <c r="B11" s="22" t="s">
        <v>135</v>
      </c>
      <c r="E11" s="22" t="s">
        <v>136</v>
      </c>
      <c r="F11" t="s">
        <v>529</v>
      </c>
    </row>
    <row r="12" spans="1:6" x14ac:dyDescent="0.3">
      <c r="A12">
        <v>1</v>
      </c>
      <c r="B12" s="21" t="s">
        <v>182</v>
      </c>
      <c r="E12" s="21" t="s">
        <v>140</v>
      </c>
      <c r="F12" t="s">
        <v>532</v>
      </c>
    </row>
    <row r="13" spans="1:6" x14ac:dyDescent="0.3">
      <c r="A13">
        <v>2</v>
      </c>
      <c r="B13" s="21" t="s">
        <v>183</v>
      </c>
      <c r="E13" s="21" t="s">
        <v>141</v>
      </c>
      <c r="F13" t="s">
        <v>530</v>
      </c>
    </row>
    <row r="14" spans="1:6" x14ac:dyDescent="0.3">
      <c r="A14">
        <v>3</v>
      </c>
      <c r="B14" s="21" t="s">
        <v>137</v>
      </c>
      <c r="E14" s="21" t="s">
        <v>142</v>
      </c>
      <c r="F14" t="s">
        <v>531</v>
      </c>
    </row>
    <row r="15" spans="1:6" x14ac:dyDescent="0.3">
      <c r="A15">
        <v>4</v>
      </c>
      <c r="B15" s="21" t="s">
        <v>138</v>
      </c>
      <c r="E15" s="21" t="s">
        <v>143</v>
      </c>
      <c r="F15" t="s">
        <v>533</v>
      </c>
    </row>
    <row r="16" spans="1:6" x14ac:dyDescent="0.3">
      <c r="A16">
        <v>5</v>
      </c>
      <c r="B16" s="21" t="s">
        <v>139</v>
      </c>
      <c r="E16" s="21" t="s">
        <v>144</v>
      </c>
      <c r="F16" t="s">
        <v>534</v>
      </c>
    </row>
    <row r="17" spans="2:2" x14ac:dyDescent="0.3">
      <c r="B1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499984740745262"/>
  </sheetPr>
  <dimension ref="A1:G17"/>
  <sheetViews>
    <sheetView showGridLines="0" zoomScale="180" zoomScaleNormal="180" workbookViewId="0">
      <pane xSplit="1" ySplit="1" topLeftCell="B2" activePane="bottomRight" state="frozen"/>
      <selection pane="topRight" activeCell="B1" sqref="B1"/>
      <selection pane="bottomLeft" activeCell="A2" sqref="A2"/>
      <selection pane="bottomRight" activeCell="A6" sqref="A6"/>
    </sheetView>
  </sheetViews>
  <sheetFormatPr baseColWidth="10" defaultColWidth="38.140625" defaultRowHeight="15" x14ac:dyDescent="0.3"/>
  <cols>
    <col min="1" max="1" width="56.85546875" style="21" bestFit="1" customWidth="1"/>
    <col min="2" max="4" width="8.7109375" customWidth="1"/>
  </cols>
  <sheetData>
    <row r="1" spans="1:7" s="1" customFormat="1" x14ac:dyDescent="0.3">
      <c r="A1" s="56" t="s">
        <v>504</v>
      </c>
      <c r="B1" s="62" t="s">
        <v>486</v>
      </c>
      <c r="C1" s="62" t="s">
        <v>487</v>
      </c>
      <c r="D1" s="63" t="s">
        <v>488</v>
      </c>
      <c r="G1" s="1" t="s">
        <v>489</v>
      </c>
    </row>
    <row r="2" spans="1:7" x14ac:dyDescent="0.3">
      <c r="A2" s="57" t="s">
        <v>505</v>
      </c>
      <c r="B2" s="4"/>
      <c r="C2" s="4"/>
      <c r="D2" s="58"/>
      <c r="G2" t="s">
        <v>490</v>
      </c>
    </row>
    <row r="3" spans="1:7" x14ac:dyDescent="0.3">
      <c r="A3" s="57" t="s">
        <v>506</v>
      </c>
      <c r="B3" s="4"/>
      <c r="C3" s="4"/>
      <c r="D3" s="58"/>
      <c r="G3" t="s">
        <v>491</v>
      </c>
    </row>
    <row r="4" spans="1:7" x14ac:dyDescent="0.3">
      <c r="A4" s="57" t="s">
        <v>507</v>
      </c>
      <c r="B4" s="4"/>
      <c r="C4" s="4"/>
      <c r="D4" s="58"/>
      <c r="G4" t="s">
        <v>492</v>
      </c>
    </row>
    <row r="5" spans="1:7" x14ac:dyDescent="0.3">
      <c r="A5" s="57" t="s">
        <v>508</v>
      </c>
      <c r="B5" s="4"/>
      <c r="C5" s="4"/>
      <c r="D5" s="58"/>
      <c r="G5" t="s">
        <v>493</v>
      </c>
    </row>
    <row r="6" spans="1:7" x14ac:dyDescent="0.3">
      <c r="A6" s="57" t="s">
        <v>509</v>
      </c>
      <c r="B6" s="4"/>
      <c r="C6" s="4"/>
      <c r="D6" s="58"/>
      <c r="G6" t="s">
        <v>494</v>
      </c>
    </row>
    <row r="7" spans="1:7" x14ac:dyDescent="0.3">
      <c r="A7" s="57" t="s">
        <v>510</v>
      </c>
      <c r="B7" s="4"/>
      <c r="C7" s="4"/>
      <c r="D7" s="58"/>
      <c r="G7" t="s">
        <v>495</v>
      </c>
    </row>
    <row r="8" spans="1:7" x14ac:dyDescent="0.3">
      <c r="A8" s="57" t="s">
        <v>511</v>
      </c>
      <c r="B8" s="4"/>
      <c r="C8" s="4"/>
      <c r="D8" s="58"/>
      <c r="G8" t="s">
        <v>496</v>
      </c>
    </row>
    <row r="9" spans="1:7" x14ac:dyDescent="0.3">
      <c r="A9" s="57" t="s">
        <v>512</v>
      </c>
      <c r="B9" s="4"/>
      <c r="C9" s="4"/>
      <c r="D9" s="58"/>
      <c r="G9" t="s">
        <v>497</v>
      </c>
    </row>
    <row r="10" spans="1:7" x14ac:dyDescent="0.3">
      <c r="A10" s="57" t="s">
        <v>513</v>
      </c>
      <c r="B10" s="4"/>
      <c r="C10" s="4"/>
      <c r="D10" s="58"/>
      <c r="G10" t="s">
        <v>498</v>
      </c>
    </row>
    <row r="11" spans="1:7" x14ac:dyDescent="0.3">
      <c r="A11" s="57" t="s">
        <v>514</v>
      </c>
      <c r="B11" s="4"/>
      <c r="C11" s="4"/>
      <c r="D11" s="58"/>
      <c r="G11" t="s">
        <v>499</v>
      </c>
    </row>
    <row r="12" spans="1:7" x14ac:dyDescent="0.3">
      <c r="A12" s="57" t="s">
        <v>515</v>
      </c>
      <c r="B12" s="4"/>
      <c r="C12" s="4"/>
      <c r="D12" s="58"/>
      <c r="G12" t="s">
        <v>500</v>
      </c>
    </row>
    <row r="13" spans="1:7" x14ac:dyDescent="0.3">
      <c r="A13" s="57" t="s">
        <v>516</v>
      </c>
      <c r="B13" s="4"/>
      <c r="C13" s="4"/>
      <c r="D13" s="58"/>
      <c r="G13" t="s">
        <v>501</v>
      </c>
    </row>
    <row r="14" spans="1:7" x14ac:dyDescent="0.3">
      <c r="A14" s="57" t="s">
        <v>517</v>
      </c>
      <c r="B14" s="4"/>
      <c r="C14" s="4"/>
      <c r="D14" s="58"/>
      <c r="G14" t="s">
        <v>502</v>
      </c>
    </row>
    <row r="15" spans="1:7" ht="15.75" thickBot="1" x14ac:dyDescent="0.35">
      <c r="A15" s="59" t="s">
        <v>518</v>
      </c>
      <c r="B15" s="60"/>
      <c r="C15" s="60"/>
      <c r="D15" s="61"/>
      <c r="G15" t="s">
        <v>503</v>
      </c>
    </row>
    <row r="16" spans="1:7" x14ac:dyDescent="0.3">
      <c r="A16" s="55"/>
    </row>
    <row r="17" spans="1:1" x14ac:dyDescent="0.3">
      <c r="A17" s="55"/>
    </row>
  </sheetData>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17"/>
  <sheetViews>
    <sheetView showGridLines="0" zoomScale="120" zoomScaleNormal="120" workbookViewId="0">
      <pane xSplit="1" ySplit="1" topLeftCell="B8" activePane="bottomRight" state="frozen"/>
      <selection pane="topRight" activeCell="B1" sqref="B1"/>
      <selection pane="bottomLeft" activeCell="A2" sqref="A2"/>
      <selection pane="bottomRight" activeCell="C8" sqref="C8"/>
    </sheetView>
  </sheetViews>
  <sheetFormatPr baseColWidth="10" defaultColWidth="11.140625" defaultRowHeight="15" x14ac:dyDescent="0.3"/>
  <cols>
    <col min="1" max="1" width="14" style="49" customWidth="1"/>
    <col min="2" max="2" width="34.42578125" style="49" customWidth="1"/>
    <col min="3" max="3" width="43.42578125" style="49" customWidth="1"/>
    <col min="4" max="4" width="13.28515625" style="46" customWidth="1"/>
    <col min="5" max="5" width="17.42578125" style="49" customWidth="1"/>
    <col min="6" max="6" width="14.28515625" style="46" customWidth="1"/>
    <col min="7" max="7" width="18.140625" style="46" customWidth="1"/>
    <col min="8" max="16384" width="11.140625" style="46"/>
  </cols>
  <sheetData>
    <row r="1" spans="1:7" s="54" customFormat="1" ht="39" customHeight="1" x14ac:dyDescent="0.3">
      <c r="A1" s="64" t="s">
        <v>442</v>
      </c>
      <c r="B1" s="65" t="s">
        <v>441</v>
      </c>
      <c r="C1" s="65" t="s">
        <v>440</v>
      </c>
      <c r="D1" s="65" t="s">
        <v>439</v>
      </c>
      <c r="E1" s="65" t="s">
        <v>438</v>
      </c>
      <c r="F1" s="65" t="s">
        <v>437</v>
      </c>
      <c r="G1" s="66" t="s">
        <v>436</v>
      </c>
    </row>
    <row r="2" spans="1:7" ht="60" x14ac:dyDescent="0.3">
      <c r="A2" s="67" t="s">
        <v>435</v>
      </c>
      <c r="B2" s="52" t="s">
        <v>462</v>
      </c>
      <c r="C2" s="52" t="s">
        <v>463</v>
      </c>
      <c r="D2" s="52" t="s">
        <v>464</v>
      </c>
      <c r="E2" s="52" t="s">
        <v>470</v>
      </c>
      <c r="F2" s="53" t="s">
        <v>465</v>
      </c>
      <c r="G2" s="68" t="s">
        <v>470</v>
      </c>
    </row>
    <row r="3" spans="1:7" ht="105" x14ac:dyDescent="0.3">
      <c r="A3" s="67" t="s">
        <v>434</v>
      </c>
      <c r="B3" s="52" t="s">
        <v>466</v>
      </c>
      <c r="C3" s="52" t="s">
        <v>467</v>
      </c>
      <c r="D3" s="52" t="s">
        <v>468</v>
      </c>
      <c r="E3" s="52" t="s">
        <v>470</v>
      </c>
      <c r="F3" s="52" t="s">
        <v>469</v>
      </c>
      <c r="G3" s="68" t="s">
        <v>470</v>
      </c>
    </row>
    <row r="4" spans="1:7" ht="45" x14ac:dyDescent="0.3">
      <c r="A4" s="67" t="s">
        <v>433</v>
      </c>
      <c r="B4" s="52" t="s">
        <v>471</v>
      </c>
      <c r="C4" s="52" t="s">
        <v>472</v>
      </c>
      <c r="D4" s="52" t="s">
        <v>464</v>
      </c>
      <c r="E4" s="52" t="s">
        <v>470</v>
      </c>
      <c r="F4" s="47" t="s">
        <v>432</v>
      </c>
      <c r="G4" s="69"/>
    </row>
    <row r="5" spans="1:7" ht="180" x14ac:dyDescent="0.3">
      <c r="A5" s="70" t="s">
        <v>473</v>
      </c>
      <c r="B5" s="52" t="s">
        <v>479</v>
      </c>
      <c r="C5" s="52" t="s">
        <v>476</v>
      </c>
      <c r="D5" s="52" t="s">
        <v>474</v>
      </c>
      <c r="E5" s="52" t="s">
        <v>475</v>
      </c>
      <c r="F5" s="52" t="s">
        <v>477</v>
      </c>
      <c r="G5" s="68" t="s">
        <v>480</v>
      </c>
    </row>
    <row r="6" spans="1:7" ht="105" x14ac:dyDescent="0.3">
      <c r="A6" s="71" t="s">
        <v>478</v>
      </c>
      <c r="B6" s="52" t="s">
        <v>519</v>
      </c>
      <c r="C6" s="52" t="s">
        <v>485</v>
      </c>
      <c r="D6" s="52" t="s">
        <v>468</v>
      </c>
      <c r="E6" s="52" t="s">
        <v>470</v>
      </c>
      <c r="F6" s="52" t="s">
        <v>465</v>
      </c>
      <c r="G6" s="68" t="s">
        <v>470</v>
      </c>
    </row>
    <row r="7" spans="1:7" ht="120" x14ac:dyDescent="0.3">
      <c r="A7" s="71" t="s">
        <v>481</v>
      </c>
      <c r="B7" s="52" t="s">
        <v>482</v>
      </c>
      <c r="C7" s="52" t="s">
        <v>484</v>
      </c>
      <c r="D7" s="52" t="s">
        <v>483</v>
      </c>
      <c r="E7" s="52" t="s">
        <v>470</v>
      </c>
      <c r="F7" s="52" t="s">
        <v>465</v>
      </c>
      <c r="G7" s="68" t="s">
        <v>470</v>
      </c>
    </row>
    <row r="8" spans="1:7" ht="165" x14ac:dyDescent="0.3">
      <c r="A8" s="71" t="s">
        <v>522</v>
      </c>
      <c r="B8" s="52" t="s">
        <v>523</v>
      </c>
      <c r="C8" s="52" t="s">
        <v>524</v>
      </c>
      <c r="D8" s="52" t="s">
        <v>212</v>
      </c>
      <c r="E8" s="52" t="s">
        <v>525</v>
      </c>
      <c r="F8" s="47" t="s">
        <v>520</v>
      </c>
      <c r="G8" s="68" t="s">
        <v>521</v>
      </c>
    </row>
    <row r="9" spans="1:7" ht="105.75" thickBot="1" x14ac:dyDescent="0.35">
      <c r="A9" s="72" t="s">
        <v>526</v>
      </c>
      <c r="B9" s="73" t="s">
        <v>527</v>
      </c>
      <c r="C9" s="73" t="s">
        <v>528</v>
      </c>
      <c r="D9" s="73" t="s">
        <v>474</v>
      </c>
      <c r="E9" s="73" t="s">
        <v>470</v>
      </c>
      <c r="F9" s="73" t="s">
        <v>465</v>
      </c>
      <c r="G9" s="74" t="s">
        <v>470</v>
      </c>
    </row>
    <row r="10" spans="1:7" x14ac:dyDescent="0.3">
      <c r="D10" s="49"/>
      <c r="F10" s="49"/>
      <c r="G10" s="49"/>
    </row>
    <row r="13" spans="1:7" x14ac:dyDescent="0.3">
      <c r="B13" s="48" t="s">
        <v>431</v>
      </c>
      <c r="C13" s="48" t="s">
        <v>430</v>
      </c>
    </row>
    <row r="14" spans="1:7" x14ac:dyDescent="0.3">
      <c r="B14" s="50"/>
      <c r="C14" s="50"/>
    </row>
    <row r="15" spans="1:7" x14ac:dyDescent="0.3">
      <c r="B15" s="50"/>
      <c r="C15" s="50"/>
    </row>
    <row r="16" spans="1:7" x14ac:dyDescent="0.3">
      <c r="B16" s="50"/>
      <c r="C16" s="50"/>
    </row>
    <row r="17" spans="2:3" x14ac:dyDescent="0.3">
      <c r="B17" s="51" t="s">
        <v>429</v>
      </c>
      <c r="C17" s="51" t="s">
        <v>429</v>
      </c>
    </row>
  </sheetData>
  <pageMargins left="0.70866141732283472" right="0.70866141732283472" top="0.74803149606299213" bottom="0.74803149606299213" header="0.31496062992125984" footer="0.31496062992125984"/>
  <pageSetup scale="45" fitToHeight="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alcance</vt:lpstr>
      <vt:lpstr>RIESGO INHERENTE </vt:lpstr>
      <vt:lpstr>riesgo inherente-Anexo </vt:lpstr>
      <vt:lpstr>Codificacion</vt:lpstr>
      <vt:lpstr>Registro Eventos</vt:lpstr>
      <vt:lpstr>Plan de Continuidad</vt:lpstr>
      <vt:lpstr>'Plan de Continuidad'!Títulos_a_imprimir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Diego Fernando Betancour Palacios</cp:lastModifiedBy>
  <dcterms:created xsi:type="dcterms:W3CDTF">2018-09-29T14:15:01Z</dcterms:created>
  <dcterms:modified xsi:type="dcterms:W3CDTF">2022-09-27T18:48:22Z</dcterms:modified>
</cp:coreProperties>
</file>