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Presupuesto y flujos de caja 2023/"/>
    </mc:Choice>
  </mc:AlternateContent>
  <xr:revisionPtr revIDLastSave="429" documentId="8_{7D776FDE-525A-4C5E-BF3C-FBDBF50C46F4}" xr6:coauthVersionLast="47" xr6:coauthVersionMax="47" xr10:uidLastSave="{66FC4B56-451A-4E47-8E6B-161AF884DF44}"/>
  <bookViews>
    <workbookView xWindow="-120" yWindow="-120" windowWidth="29040" windowHeight="15720" activeTab="2" xr2:uid="{AA75AE74-FF18-4DBA-8733-96E16FD73F2E}"/>
  </bookViews>
  <sheets>
    <sheet name="margen" sheetId="3" r:id="rId1"/>
    <sheet name="BALANCES" sheetId="1" r:id="rId2"/>
    <sheet name="Proyeccion gastos personal" sheetId="4" r:id="rId3"/>
    <sheet name="Gastos" sheetId="2" r:id="rId4"/>
  </sheets>
  <definedNames>
    <definedName name="_xlnm._FilterDatabase" localSheetId="1" hidden="1">BALANCES!$A$1:$L$1404</definedName>
    <definedName name="_xlnm._FilterDatabase" localSheetId="3" hidden="1">Gastos!$A$1:$L$241</definedName>
    <definedName name="_xlnm._FilterDatabase" localSheetId="0" hidden="1">margen!$A$1:$L$10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6" i="4" l="1"/>
  <c r="P36" i="4" s="1"/>
  <c r="Q36" i="4" s="1"/>
  <c r="R36" i="4" s="1"/>
  <c r="S36" i="4" s="1"/>
  <c r="T36" i="4" s="1"/>
  <c r="U36" i="4" s="1"/>
  <c r="V36" i="4" s="1"/>
  <c r="W36" i="4" s="1"/>
  <c r="X36" i="4" s="1"/>
  <c r="Y36" i="4" s="1"/>
  <c r="O33" i="4"/>
  <c r="P33" i="4" s="1"/>
  <c r="Q33" i="4" s="1"/>
  <c r="R33" i="4" s="1"/>
  <c r="S33" i="4" s="1"/>
  <c r="T33" i="4" s="1"/>
  <c r="U33" i="4" s="1"/>
  <c r="V33" i="4" s="1"/>
  <c r="W33" i="4" s="1"/>
  <c r="X33" i="4" s="1"/>
  <c r="Y33" i="4" s="1"/>
  <c r="O21" i="4"/>
  <c r="P21" i="4" s="1"/>
  <c r="Q21" i="4" s="1"/>
  <c r="R21" i="4" s="1"/>
  <c r="S21" i="4" s="1"/>
  <c r="T21" i="4" s="1"/>
  <c r="U21" i="4" s="1"/>
  <c r="V21" i="4" s="1"/>
  <c r="W21" i="4" s="1"/>
  <c r="X21" i="4" s="1"/>
  <c r="Y21" i="4" s="1"/>
  <c r="O20" i="4"/>
  <c r="P20" i="4" s="1"/>
  <c r="Q20" i="4" s="1"/>
  <c r="R20" i="4" s="1"/>
  <c r="S20" i="4" s="1"/>
  <c r="T20" i="4" s="1"/>
  <c r="U20" i="4" s="1"/>
  <c r="V20" i="4" s="1"/>
  <c r="W20" i="4" s="1"/>
  <c r="X20" i="4" s="1"/>
  <c r="Y20" i="4" s="1"/>
  <c r="O17" i="4"/>
  <c r="P17" i="4" s="1"/>
  <c r="Q17" i="4" s="1"/>
  <c r="R17" i="4" s="1"/>
  <c r="S17" i="4" s="1"/>
  <c r="T17" i="4" s="1"/>
  <c r="U17" i="4" s="1"/>
  <c r="V17" i="4" s="1"/>
  <c r="W17" i="4" s="1"/>
  <c r="X17" i="4" s="1"/>
  <c r="Y17" i="4" s="1"/>
  <c r="N36" i="4"/>
  <c r="N35" i="4"/>
  <c r="O35" i="4" s="1"/>
  <c r="P35" i="4" s="1"/>
  <c r="Q35" i="4" s="1"/>
  <c r="R35" i="4" s="1"/>
  <c r="S35" i="4" s="1"/>
  <c r="T35" i="4" s="1"/>
  <c r="U35" i="4" s="1"/>
  <c r="V35" i="4" s="1"/>
  <c r="W35" i="4" s="1"/>
  <c r="X35" i="4" s="1"/>
  <c r="Y35" i="4" s="1"/>
  <c r="N34" i="4"/>
  <c r="O34" i="4" s="1"/>
  <c r="P34" i="4" s="1"/>
  <c r="Q34" i="4" s="1"/>
  <c r="R34" i="4" s="1"/>
  <c r="S34" i="4" s="1"/>
  <c r="T34" i="4" s="1"/>
  <c r="U34" i="4" s="1"/>
  <c r="V34" i="4" s="1"/>
  <c r="W34" i="4" s="1"/>
  <c r="X34" i="4" s="1"/>
  <c r="Y34" i="4" s="1"/>
  <c r="N33" i="4"/>
  <c r="N32" i="4"/>
  <c r="O32" i="4" s="1"/>
  <c r="P32" i="4" s="1"/>
  <c r="Q32" i="4" s="1"/>
  <c r="R32" i="4" s="1"/>
  <c r="S32" i="4" s="1"/>
  <c r="T32" i="4" s="1"/>
  <c r="U32" i="4" s="1"/>
  <c r="V32" i="4" s="1"/>
  <c r="W32" i="4" s="1"/>
  <c r="X32" i="4" s="1"/>
  <c r="Y32" i="4" s="1"/>
  <c r="N31" i="4"/>
  <c r="O31" i="4" s="1"/>
  <c r="P31" i="4" s="1"/>
  <c r="Q31" i="4" s="1"/>
  <c r="R31" i="4" s="1"/>
  <c r="S31" i="4" s="1"/>
  <c r="T31" i="4" s="1"/>
  <c r="U31" i="4" s="1"/>
  <c r="V31" i="4" s="1"/>
  <c r="W31" i="4" s="1"/>
  <c r="X31" i="4" s="1"/>
  <c r="Y31" i="4" s="1"/>
  <c r="N30" i="4"/>
  <c r="O30" i="4" s="1"/>
  <c r="P30" i="4" s="1"/>
  <c r="Q30" i="4" s="1"/>
  <c r="R30" i="4" s="1"/>
  <c r="S30" i="4" s="1"/>
  <c r="T30" i="4" s="1"/>
  <c r="U30" i="4" s="1"/>
  <c r="V30" i="4" s="1"/>
  <c r="W30" i="4" s="1"/>
  <c r="X30" i="4" s="1"/>
  <c r="Y30" i="4" s="1"/>
  <c r="N23" i="4"/>
  <c r="O23" i="4" s="1"/>
  <c r="P23" i="4" s="1"/>
  <c r="Q23" i="4" s="1"/>
  <c r="R23" i="4" s="1"/>
  <c r="S23" i="4" s="1"/>
  <c r="T23" i="4" s="1"/>
  <c r="U23" i="4" s="1"/>
  <c r="V23" i="4" s="1"/>
  <c r="W23" i="4" s="1"/>
  <c r="X23" i="4" s="1"/>
  <c r="Y23" i="4" s="1"/>
  <c r="N22" i="4"/>
  <c r="O22" i="4" s="1"/>
  <c r="P22" i="4" s="1"/>
  <c r="Q22" i="4" s="1"/>
  <c r="R22" i="4" s="1"/>
  <c r="S22" i="4" s="1"/>
  <c r="T22" i="4" s="1"/>
  <c r="U22" i="4" s="1"/>
  <c r="V22" i="4" s="1"/>
  <c r="W22" i="4" s="1"/>
  <c r="X22" i="4" s="1"/>
  <c r="Y22" i="4" s="1"/>
  <c r="N21" i="4"/>
  <c r="N20" i="4"/>
  <c r="N19" i="4"/>
  <c r="O19" i="4" s="1"/>
  <c r="P19" i="4" s="1"/>
  <c r="Q19" i="4" s="1"/>
  <c r="R19" i="4" s="1"/>
  <c r="S19" i="4" s="1"/>
  <c r="T19" i="4" s="1"/>
  <c r="U19" i="4" s="1"/>
  <c r="V19" i="4" s="1"/>
  <c r="W19" i="4" s="1"/>
  <c r="X19" i="4" s="1"/>
  <c r="Y19" i="4" s="1"/>
  <c r="N18" i="4"/>
  <c r="O18" i="4" s="1"/>
  <c r="P18" i="4" s="1"/>
  <c r="Q18" i="4" s="1"/>
  <c r="R18" i="4" s="1"/>
  <c r="S18" i="4" s="1"/>
  <c r="T18" i="4" s="1"/>
  <c r="U18" i="4" s="1"/>
  <c r="V18" i="4" s="1"/>
  <c r="W18" i="4" s="1"/>
  <c r="X18" i="4" s="1"/>
  <c r="Y18" i="4" s="1"/>
  <c r="N17" i="4"/>
  <c r="N16" i="4"/>
  <c r="O16" i="4" s="1"/>
  <c r="P16" i="4" s="1"/>
  <c r="Q16" i="4" s="1"/>
  <c r="R16" i="4" s="1"/>
  <c r="S16" i="4" s="1"/>
  <c r="T16" i="4" s="1"/>
  <c r="U16" i="4" s="1"/>
  <c r="V16" i="4" s="1"/>
  <c r="W16" i="4" s="1"/>
  <c r="X16" i="4" s="1"/>
  <c r="Y16" i="4" s="1"/>
  <c r="N15" i="4"/>
  <c r="O15" i="4" s="1"/>
  <c r="P15" i="4" s="1"/>
  <c r="Q15" i="4" s="1"/>
  <c r="R15" i="4" s="1"/>
  <c r="S15" i="4" s="1"/>
  <c r="T15" i="4" s="1"/>
  <c r="U15" i="4" s="1"/>
  <c r="V15" i="4" s="1"/>
  <c r="W15" i="4" s="1"/>
  <c r="X15" i="4" s="1"/>
  <c r="Y15" i="4" s="1"/>
  <c r="N14" i="4"/>
  <c r="O14" i="4" s="1"/>
  <c r="P14" i="4" s="1"/>
  <c r="Q14" i="4" s="1"/>
  <c r="R14" i="4" s="1"/>
  <c r="S14" i="4" s="1"/>
  <c r="T14" i="4" s="1"/>
  <c r="U14" i="4" s="1"/>
  <c r="V14" i="4" s="1"/>
  <c r="W14" i="4" s="1"/>
  <c r="X14" i="4" s="1"/>
  <c r="Y14" i="4" s="1"/>
  <c r="I20" i="4"/>
  <c r="H20" i="4"/>
  <c r="G20" i="4"/>
  <c r="F20" i="4"/>
  <c r="E20" i="4"/>
  <c r="D20" i="4"/>
  <c r="N10" i="4" s="1"/>
  <c r="O10" i="4" s="1"/>
  <c r="P10" i="4" s="1"/>
  <c r="Q10" i="4" s="1"/>
  <c r="R10" i="4" s="1"/>
  <c r="S10" i="4" s="1"/>
  <c r="T10" i="4" s="1"/>
  <c r="U10" i="4" s="1"/>
  <c r="V10" i="4" s="1"/>
  <c r="W10" i="4" s="1"/>
  <c r="X10" i="4" s="1"/>
  <c r="Y10" i="4" s="1"/>
  <c r="C20" i="4"/>
  <c r="I19" i="4"/>
  <c r="H19" i="4"/>
  <c r="G19" i="4"/>
  <c r="F19" i="4"/>
  <c r="E19" i="4"/>
  <c r="D19" i="4"/>
  <c r="C19" i="4"/>
  <c r="N9" i="4" s="1"/>
  <c r="O9" i="4" s="1"/>
  <c r="P9" i="4" s="1"/>
  <c r="Q9" i="4" s="1"/>
  <c r="R9" i="4" s="1"/>
  <c r="S9" i="4" s="1"/>
  <c r="T9" i="4" s="1"/>
  <c r="U9" i="4" s="1"/>
  <c r="V9" i="4" s="1"/>
  <c r="W9" i="4" s="1"/>
  <c r="X9" i="4" s="1"/>
  <c r="Y9" i="4" s="1"/>
  <c r="I18" i="4"/>
  <c r="H18" i="4"/>
  <c r="G18" i="4"/>
  <c r="F18" i="4"/>
  <c r="E18" i="4"/>
  <c r="N8" i="4" s="1"/>
  <c r="O8" i="4" s="1"/>
  <c r="P8" i="4" s="1"/>
  <c r="Q8" i="4" s="1"/>
  <c r="R8" i="4" s="1"/>
  <c r="S8" i="4" s="1"/>
  <c r="T8" i="4" s="1"/>
  <c r="U8" i="4" s="1"/>
  <c r="V8" i="4" s="1"/>
  <c r="W8" i="4" s="1"/>
  <c r="X8" i="4" s="1"/>
  <c r="Y8" i="4" s="1"/>
  <c r="D18" i="4"/>
  <c r="C18" i="4"/>
  <c r="I17" i="4"/>
  <c r="H17" i="4"/>
  <c r="G17" i="4"/>
  <c r="F17" i="4"/>
  <c r="E17" i="4"/>
  <c r="D17" i="4"/>
  <c r="N7" i="4" s="1"/>
  <c r="O7" i="4" s="1"/>
  <c r="P7" i="4" s="1"/>
  <c r="Q7" i="4" s="1"/>
  <c r="R7" i="4" s="1"/>
  <c r="S7" i="4" s="1"/>
  <c r="T7" i="4" s="1"/>
  <c r="U7" i="4" s="1"/>
  <c r="V7" i="4" s="1"/>
  <c r="W7" i="4" s="1"/>
  <c r="X7" i="4" s="1"/>
  <c r="Y7" i="4" s="1"/>
  <c r="C17" i="4"/>
  <c r="I16" i="4"/>
  <c r="H16" i="4"/>
  <c r="G16" i="4"/>
  <c r="F16" i="4"/>
  <c r="E16" i="4"/>
  <c r="D16" i="4"/>
  <c r="C16" i="4"/>
  <c r="N6" i="4" s="1"/>
  <c r="O6" i="4" s="1"/>
  <c r="P6" i="4" s="1"/>
  <c r="Q6" i="4" s="1"/>
  <c r="R6" i="4" s="1"/>
  <c r="S6" i="4" s="1"/>
  <c r="T6" i="4" s="1"/>
  <c r="U6" i="4" s="1"/>
  <c r="V6" i="4" s="1"/>
  <c r="W6" i="4" s="1"/>
  <c r="X6" i="4" s="1"/>
  <c r="Y6" i="4" s="1"/>
  <c r="I15" i="4"/>
  <c r="H15" i="4"/>
  <c r="G15" i="4"/>
  <c r="F15" i="4"/>
  <c r="E15" i="4"/>
  <c r="D15" i="4"/>
  <c r="C15" i="4"/>
  <c r="N5" i="4" s="1"/>
  <c r="O5" i="4" s="1"/>
  <c r="P5" i="4" s="1"/>
  <c r="Q5" i="4" s="1"/>
  <c r="R5" i="4" s="1"/>
  <c r="S5" i="4" s="1"/>
  <c r="T5" i="4" s="1"/>
  <c r="U5" i="4" s="1"/>
  <c r="V5" i="4" s="1"/>
  <c r="W5" i="4" s="1"/>
  <c r="X5" i="4" s="1"/>
  <c r="Y5" i="4" s="1"/>
  <c r="I14" i="4"/>
  <c r="H14" i="4"/>
  <c r="G14" i="4"/>
  <c r="F14" i="4"/>
  <c r="E14" i="4"/>
  <c r="D14" i="4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C14" i="4"/>
  <c r="I13" i="4"/>
  <c r="I39" i="4" s="1"/>
  <c r="H13" i="4"/>
  <c r="G13" i="4"/>
  <c r="F13" i="4"/>
  <c r="E13" i="4"/>
  <c r="E21" i="4" s="1"/>
  <c r="E23" i="4" s="1"/>
  <c r="D13" i="4"/>
  <c r="C13" i="4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I12" i="4"/>
  <c r="H12" i="4"/>
  <c r="G12" i="4"/>
  <c r="G38" i="4" s="1"/>
  <c r="F12" i="4"/>
  <c r="E12" i="4"/>
  <c r="D12" i="4"/>
  <c r="N2" i="4" s="1"/>
  <c r="O2" i="4" s="1"/>
  <c r="P2" i="4" s="1"/>
  <c r="Q2" i="4" s="1"/>
  <c r="R2" i="4" s="1"/>
  <c r="S2" i="4" s="1"/>
  <c r="T2" i="4" s="1"/>
  <c r="U2" i="4" s="1"/>
  <c r="V2" i="4" s="1"/>
  <c r="W2" i="4" s="1"/>
  <c r="X2" i="4" s="1"/>
  <c r="Y2" i="4" s="1"/>
  <c r="C12" i="4"/>
  <c r="I35" i="4"/>
  <c r="K18" i="3"/>
  <c r="J18" i="3"/>
  <c r="I18" i="3"/>
  <c r="H18" i="3"/>
  <c r="G18" i="3"/>
  <c r="F18" i="3"/>
  <c r="E18" i="3"/>
  <c r="D18" i="3"/>
  <c r="C18" i="3"/>
  <c r="K17" i="3"/>
  <c r="J17" i="3"/>
  <c r="I17" i="3"/>
  <c r="H17" i="3"/>
  <c r="F17" i="3"/>
  <c r="E17" i="3"/>
  <c r="D17" i="3"/>
  <c r="G17" i="3"/>
  <c r="C17" i="3"/>
  <c r="K19" i="3"/>
  <c r="J19" i="3"/>
  <c r="I19" i="3"/>
  <c r="H19" i="3"/>
  <c r="F19" i="3"/>
  <c r="E19" i="3"/>
  <c r="D19" i="3"/>
  <c r="G19" i="3"/>
  <c r="C19" i="3"/>
  <c r="K16" i="3"/>
  <c r="J16" i="3"/>
  <c r="I16" i="3"/>
  <c r="H16" i="3"/>
  <c r="E16" i="3"/>
  <c r="G16" i="3"/>
  <c r="K15" i="3"/>
  <c r="J15" i="3"/>
  <c r="I15" i="3"/>
  <c r="H15" i="3"/>
  <c r="G15" i="3"/>
  <c r="K14" i="3"/>
  <c r="J14" i="3"/>
  <c r="I14" i="3"/>
  <c r="H14" i="3"/>
  <c r="G14" i="3"/>
  <c r="K13" i="3"/>
  <c r="J13" i="3"/>
  <c r="I13" i="3"/>
  <c r="H13" i="3"/>
  <c r="G13" i="3"/>
  <c r="B17" i="3"/>
  <c r="B19" i="3"/>
  <c r="B16" i="3"/>
  <c r="B15" i="3"/>
  <c r="B14" i="3"/>
  <c r="B13" i="3"/>
  <c r="K6" i="3"/>
  <c r="J6" i="3"/>
  <c r="I6" i="3"/>
  <c r="H6" i="3"/>
  <c r="F6" i="3"/>
  <c r="E6" i="3"/>
  <c r="D6" i="3"/>
  <c r="G6" i="3"/>
  <c r="C6" i="3"/>
  <c r="K5" i="3"/>
  <c r="J5" i="3"/>
  <c r="I5" i="3"/>
  <c r="H5" i="3"/>
  <c r="F5" i="3"/>
  <c r="E5" i="3"/>
  <c r="D5" i="3"/>
  <c r="G5" i="3"/>
  <c r="C5" i="3"/>
  <c r="K5" i="2"/>
  <c r="J5" i="2"/>
  <c r="I5" i="2"/>
  <c r="H5" i="2"/>
  <c r="G5" i="2"/>
  <c r="F5" i="2"/>
  <c r="E5" i="2"/>
  <c r="D5" i="2"/>
  <c r="C5" i="2"/>
  <c r="K17" i="2"/>
  <c r="J17" i="2"/>
  <c r="I17" i="2"/>
  <c r="H17" i="2"/>
  <c r="G17" i="2"/>
  <c r="G18" i="2" s="1"/>
  <c r="F17" i="2"/>
  <c r="E17" i="2"/>
  <c r="D17" i="2"/>
  <c r="D18" i="2" s="1"/>
  <c r="C17" i="2"/>
  <c r="I12" i="2"/>
  <c r="B16" i="2"/>
  <c r="B15" i="2"/>
  <c r="B14" i="2"/>
  <c r="B13" i="2"/>
  <c r="B12" i="2"/>
  <c r="K10" i="2"/>
  <c r="J10" i="2"/>
  <c r="I10" i="2"/>
  <c r="I15" i="2" s="1"/>
  <c r="H10" i="2"/>
  <c r="G10" i="2"/>
  <c r="F10" i="2"/>
  <c r="E10" i="2"/>
  <c r="D10" i="2"/>
  <c r="C10" i="2"/>
  <c r="K6" i="2"/>
  <c r="K16" i="2" s="1"/>
  <c r="J6" i="2"/>
  <c r="J16" i="2" s="1"/>
  <c r="I6" i="2"/>
  <c r="I16" i="2" s="1"/>
  <c r="H6" i="2"/>
  <c r="H12" i="2" s="1"/>
  <c r="G6" i="2"/>
  <c r="G13" i="2" s="1"/>
  <c r="F6" i="2"/>
  <c r="F14" i="2" s="1"/>
  <c r="E6" i="2"/>
  <c r="E14" i="2" s="1"/>
  <c r="D6" i="2"/>
  <c r="D16" i="2" s="1"/>
  <c r="C6" i="2"/>
  <c r="C13" i="2" s="1"/>
  <c r="L37" i="2"/>
  <c r="L45" i="2"/>
  <c r="L22" i="2"/>
  <c r="L31" i="2"/>
  <c r="L27" i="2"/>
  <c r="L41" i="2"/>
  <c r="L44" i="2"/>
  <c r="L32" i="2"/>
  <c r="L38" i="2"/>
  <c r="L39" i="2"/>
  <c r="L30" i="2"/>
  <c r="L29" i="2"/>
  <c r="L34" i="2"/>
  <c r="L26" i="2"/>
  <c r="L25" i="2"/>
  <c r="L35" i="2"/>
  <c r="L33" i="2"/>
  <c r="L40" i="2"/>
  <c r="L24" i="2"/>
  <c r="L42" i="2"/>
  <c r="L36" i="2"/>
  <c r="L47" i="2"/>
  <c r="L43" i="2"/>
  <c r="L28" i="2"/>
  <c r="L20" i="2"/>
  <c r="L46" i="2"/>
  <c r="L23" i="2"/>
  <c r="L21" i="2"/>
  <c r="L19" i="2"/>
  <c r="E37" i="4" l="1"/>
  <c r="G34" i="4"/>
  <c r="F38" i="4"/>
  <c r="G39" i="4"/>
  <c r="H39" i="4"/>
  <c r="I36" i="4"/>
  <c r="D39" i="4"/>
  <c r="H21" i="4"/>
  <c r="H22" i="4" s="1"/>
  <c r="F36" i="4"/>
  <c r="D37" i="4"/>
  <c r="E38" i="4"/>
  <c r="F37" i="4"/>
  <c r="G36" i="4"/>
  <c r="H38" i="4"/>
  <c r="I37" i="4"/>
  <c r="F21" i="4"/>
  <c r="F22" i="4" s="1"/>
  <c r="H34" i="4"/>
  <c r="D36" i="4"/>
  <c r="C34" i="4"/>
  <c r="G21" i="4"/>
  <c r="G22" i="4" s="1"/>
  <c r="I34" i="4"/>
  <c r="E36" i="4"/>
  <c r="G37" i="4"/>
  <c r="I38" i="4"/>
  <c r="H37" i="4"/>
  <c r="D34" i="4"/>
  <c r="F35" i="4"/>
  <c r="H36" i="4"/>
  <c r="D38" i="4"/>
  <c r="F39" i="4"/>
  <c r="E35" i="4"/>
  <c r="E39" i="4"/>
  <c r="E34" i="4"/>
  <c r="G35" i="4"/>
  <c r="D35" i="4"/>
  <c r="I21" i="4"/>
  <c r="I22" i="4" s="1"/>
  <c r="D21" i="4"/>
  <c r="D23" i="4" s="1"/>
  <c r="F34" i="4"/>
  <c r="H35" i="4"/>
  <c r="C21" i="4"/>
  <c r="C39" i="4"/>
  <c r="C37" i="4"/>
  <c r="C36" i="4"/>
  <c r="N26" i="4" s="1"/>
  <c r="O26" i="4" s="1"/>
  <c r="P26" i="4" s="1"/>
  <c r="Q26" i="4" s="1"/>
  <c r="R26" i="4" s="1"/>
  <c r="S26" i="4" s="1"/>
  <c r="T26" i="4" s="1"/>
  <c r="U26" i="4" s="1"/>
  <c r="V26" i="4" s="1"/>
  <c r="W26" i="4" s="1"/>
  <c r="X26" i="4" s="1"/>
  <c r="Y26" i="4" s="1"/>
  <c r="C35" i="4"/>
  <c r="C38" i="4"/>
  <c r="D22" i="4"/>
  <c r="F23" i="4"/>
  <c r="E22" i="4"/>
  <c r="H23" i="4"/>
  <c r="I23" i="4"/>
  <c r="J15" i="2"/>
  <c r="G14" i="2"/>
  <c r="H18" i="2"/>
  <c r="J14" i="2"/>
  <c r="I18" i="2"/>
  <c r="J18" i="2"/>
  <c r="C18" i="2"/>
  <c r="K18" i="2"/>
  <c r="E18" i="2"/>
  <c r="F18" i="2"/>
  <c r="K15" i="2"/>
  <c r="D15" i="2"/>
  <c r="G15" i="2"/>
  <c r="E16" i="2"/>
  <c r="C15" i="2"/>
  <c r="E15" i="2"/>
  <c r="F15" i="2"/>
  <c r="H15" i="2"/>
  <c r="D12" i="2"/>
  <c r="H13" i="2"/>
  <c r="J12" i="2"/>
  <c r="I13" i="2"/>
  <c r="H14" i="2"/>
  <c r="F16" i="2"/>
  <c r="C12" i="2"/>
  <c r="K12" i="2"/>
  <c r="J13" i="2"/>
  <c r="I14" i="2"/>
  <c r="G16" i="2"/>
  <c r="E12" i="2"/>
  <c r="D13" i="2"/>
  <c r="C14" i="2"/>
  <c r="K14" i="2"/>
  <c r="K13" i="2"/>
  <c r="H16" i="2"/>
  <c r="F12" i="2"/>
  <c r="E13" i="2"/>
  <c r="D14" i="2"/>
  <c r="G12" i="2"/>
  <c r="F13" i="2"/>
  <c r="C16" i="2"/>
  <c r="C23" i="4" l="1"/>
  <c r="N11" i="4"/>
  <c r="O11" i="4" s="1"/>
  <c r="P11" i="4" s="1"/>
  <c r="Q11" i="4" s="1"/>
  <c r="R11" i="4" s="1"/>
  <c r="S11" i="4" s="1"/>
  <c r="T11" i="4" s="1"/>
  <c r="U11" i="4" s="1"/>
  <c r="V11" i="4" s="1"/>
  <c r="W11" i="4" s="1"/>
  <c r="X11" i="4" s="1"/>
  <c r="Y11" i="4" s="1"/>
  <c r="N28" i="4"/>
  <c r="O28" i="4" s="1"/>
  <c r="P28" i="4" s="1"/>
  <c r="Q28" i="4" s="1"/>
  <c r="R28" i="4" s="1"/>
  <c r="S28" i="4" s="1"/>
  <c r="T28" i="4" s="1"/>
  <c r="U28" i="4" s="1"/>
  <c r="V28" i="4" s="1"/>
  <c r="W28" i="4" s="1"/>
  <c r="X28" i="4" s="1"/>
  <c r="Y28" i="4" s="1"/>
  <c r="N25" i="4"/>
  <c r="O25" i="4" s="1"/>
  <c r="P25" i="4" s="1"/>
  <c r="Q25" i="4" s="1"/>
  <c r="R25" i="4" s="1"/>
  <c r="S25" i="4" s="1"/>
  <c r="T25" i="4" s="1"/>
  <c r="U25" i="4" s="1"/>
  <c r="V25" i="4" s="1"/>
  <c r="W25" i="4" s="1"/>
  <c r="X25" i="4" s="1"/>
  <c r="Y25" i="4" s="1"/>
  <c r="N24" i="4"/>
  <c r="O24" i="4" s="1"/>
  <c r="P24" i="4" s="1"/>
  <c r="Q24" i="4" s="1"/>
  <c r="R24" i="4" s="1"/>
  <c r="S24" i="4" s="1"/>
  <c r="T24" i="4" s="1"/>
  <c r="U24" i="4" s="1"/>
  <c r="V24" i="4" s="1"/>
  <c r="W24" i="4" s="1"/>
  <c r="X24" i="4" s="1"/>
  <c r="Y24" i="4" s="1"/>
  <c r="C22" i="4"/>
  <c r="N12" i="4" s="1"/>
  <c r="O12" i="4" s="1"/>
  <c r="P12" i="4" s="1"/>
  <c r="Q12" i="4" s="1"/>
  <c r="R12" i="4" s="1"/>
  <c r="S12" i="4" s="1"/>
  <c r="T12" i="4" s="1"/>
  <c r="U12" i="4" s="1"/>
  <c r="V12" i="4" s="1"/>
  <c r="W12" i="4" s="1"/>
  <c r="X12" i="4" s="1"/>
  <c r="Y12" i="4" s="1"/>
  <c r="N27" i="4"/>
  <c r="O27" i="4" s="1"/>
  <c r="P27" i="4" s="1"/>
  <c r="Q27" i="4" s="1"/>
  <c r="R27" i="4" s="1"/>
  <c r="S27" i="4" s="1"/>
  <c r="T27" i="4" s="1"/>
  <c r="U27" i="4" s="1"/>
  <c r="V27" i="4" s="1"/>
  <c r="W27" i="4" s="1"/>
  <c r="X27" i="4" s="1"/>
  <c r="Y27" i="4" s="1"/>
  <c r="N29" i="4"/>
  <c r="O29" i="4" s="1"/>
  <c r="P29" i="4" s="1"/>
  <c r="Q29" i="4" s="1"/>
  <c r="R29" i="4" s="1"/>
  <c r="S29" i="4" s="1"/>
  <c r="T29" i="4" s="1"/>
  <c r="U29" i="4" s="1"/>
  <c r="V29" i="4" s="1"/>
  <c r="W29" i="4" s="1"/>
  <c r="X29" i="4" s="1"/>
  <c r="Y29" i="4" s="1"/>
  <c r="G23" i="4"/>
  <c r="N13" i="4" l="1"/>
  <c r="O13" i="4" s="1"/>
  <c r="P13" i="4" s="1"/>
  <c r="Q13" i="4" s="1"/>
  <c r="R13" i="4" s="1"/>
  <c r="S13" i="4" s="1"/>
  <c r="T13" i="4" s="1"/>
  <c r="U13" i="4" s="1"/>
  <c r="V13" i="4" s="1"/>
  <c r="W13" i="4" s="1"/>
  <c r="X13" i="4" s="1"/>
  <c r="Y13" i="4" s="1"/>
</calcChain>
</file>

<file path=xl/sharedStrings.xml><?xml version="1.0" encoding="utf-8"?>
<sst xmlns="http://schemas.openxmlformats.org/spreadsheetml/2006/main" count="1777" uniqueCount="994">
  <si>
    <t>AGRO</t>
  </si>
  <si>
    <t>Mutuales</t>
  </si>
  <si>
    <t>Credito 3</t>
  </si>
  <si>
    <t>Credito 2</t>
  </si>
  <si>
    <t>Credito 1</t>
  </si>
  <si>
    <t>FE 3</t>
  </si>
  <si>
    <t xml:space="preserve">FE 2  </t>
  </si>
  <si>
    <t>FE 1</t>
  </si>
  <si>
    <t>Act Fciera</t>
  </si>
  <si>
    <t>ACTIVO</t>
  </si>
  <si>
    <t xml:space="preserve">   EFECTIVO Y EQUIVALENTE AL EFECTIVO</t>
  </si>
  <si>
    <t xml:space="preserve">      CAJA</t>
  </si>
  <si>
    <t xml:space="preserve">         CAJA GENERAL</t>
  </si>
  <si>
    <t xml:space="preserve">         CAJA MENOR</t>
  </si>
  <si>
    <t xml:space="preserve">      BANCOS Y OTRAS ENTIDADES CON ACTIVIDAD FINANCIERA</t>
  </si>
  <si>
    <t xml:space="preserve">         BANCOS COMERCIALES</t>
  </si>
  <si>
    <t xml:space="preserve">         BANCOS COOPERATIVOS</t>
  </si>
  <si>
    <t xml:space="preserve">         ENTIDADES SECTOR SOLIDARIO</t>
  </si>
  <si>
    <t xml:space="preserve">         ENTIDADES DEL EXTERIOR</t>
  </si>
  <si>
    <t xml:space="preserve">         OTRAS ENTIDADES</t>
  </si>
  <si>
    <t xml:space="preserve">      EQUIVALENTES AL  EFECTIVO (compromiso de pago)</t>
  </si>
  <si>
    <t xml:space="preserve">         DEPÓSITOS A CORTO PLAZO, CLASIFICADOS COMO EQUIVALENTES AL EFECTIVO</t>
  </si>
  <si>
    <t xml:space="preserve">         INVERSIONES A CORTO PLAZO, CLASIFICADOS COMO EQUIVALENTES AL EFECTIVO</t>
  </si>
  <si>
    <t xml:space="preserve">         FONDOS FIDUCIARIOS A LA VISTA</t>
  </si>
  <si>
    <t xml:space="preserve">      EFECTIVO DE USO RESTRINGIDO Y/O CON DESTINACIÓN ESPECÍFICA</t>
  </si>
  <si>
    <t xml:space="preserve">         FONDO DE LIQUIDEZ – CUENTAS CORRIENTES</t>
  </si>
  <si>
    <t xml:space="preserve">         FONDO DE LIQUIDEZ - FONDOS DE INVERSIÓN COLECTIVA ADMINISTRADOS POR SOCIEDADES FIDUCIARIAS</t>
  </si>
  <si>
    <t xml:space="preserve">         FONDO DE LIQUIDEZ - CUENTAS DE AHORRO</t>
  </si>
  <si>
    <t xml:space="preserve">         FONDO DE LIQUIDEZ - FONDOS DE INVERSIÓN COLECTIVA ADMINISTRADOS POR SOCIEDADES COMISIONISTAS DE BOLSA</t>
  </si>
  <si>
    <t xml:space="preserve">         FONDO DE LIQUIDEZ - CERTIFICADO DE DEPÓSITO A TÉRMINO</t>
  </si>
  <si>
    <t xml:space="preserve">         FONDO DE LIQUIDEZ - CERTIFICADOS DE AHORRO A TÉRMINO</t>
  </si>
  <si>
    <t xml:space="preserve">         FONDOS FIDUCIARIOS</t>
  </si>
  <si>
    <t xml:space="preserve">         FONDOS ESPECIALES - FONDOS SOCIALES Y MUTUALES</t>
  </si>
  <si>
    <t xml:space="preserve">         FIDEICOMISO FONDO DE REPOSICIÓN</t>
  </si>
  <si>
    <t xml:space="preserve">         FIDEICOMISO DE ADMINISTRACIÓN</t>
  </si>
  <si>
    <t xml:space="preserve">         OTROS FONDOS ESPECIALES</t>
  </si>
  <si>
    <t xml:space="preserve">         FONDOS DE CAMBIO</t>
  </si>
  <si>
    <t xml:space="preserve">         DEPÓSITOS ENTREGADOS EN GARANTÍA</t>
  </si>
  <si>
    <t xml:space="preserve">         REMESAS EN TRÁNSITO</t>
  </si>
  <si>
    <t xml:space="preserve">   INVERSIONES</t>
  </si>
  <si>
    <t xml:space="preserve">      FONDO DE LIQUIDEZ</t>
  </si>
  <si>
    <t xml:space="preserve">         FONDO DE LIQUIDEZ – CERTIFICADOS DE DEPÓSITO A TÉRMINO- CDT</t>
  </si>
  <si>
    <t xml:space="preserve">         FONDO DE LIQUIDEZ – CERTIFICADOS DE AHORRO A TÉRMINO – CDAT</t>
  </si>
  <si>
    <t xml:space="preserve">      INVERSIONES NEGOCIABLES EN TÍTULOS DE DEUDA</t>
  </si>
  <si>
    <t xml:space="preserve">         TÍTULOS DE DEUDA PUBLICA INTERNA EMITIDOS O GARANTIZADOS POR LA NACIÓN</t>
  </si>
  <si>
    <t xml:space="preserve">         TÍTULOS EMITIDOS, AVALADOS, ACEPTADOS O GARANTIZADOS POR EL FOGAFIN</t>
  </si>
  <si>
    <t xml:space="preserve">         TÍTULOS EMITIDOS, AVALADOS, ACEPTADOS O GARANTIZADOS POR EL FOGACOOP</t>
  </si>
  <si>
    <t xml:space="preserve">         TÍTULOS EMITIDOS POR EL BANCO DE LA REPUBLICA</t>
  </si>
  <si>
    <t xml:space="preserve">         TÍTULOS EMITIDOS, AVALADOS, ACEPTADOS O GARANTIZADOS POR INSTITUCIONES VIGILADAS POR LA SUPERINTENDENCIA FINANCIERA ( INCLUIDOS LOS BONOS OBLIGATORIA U OPCIONALMENTE CONVERTIBLES EN ACCIONES</t>
  </si>
  <si>
    <t xml:space="preserve">         TÍTULOS EMITIDOS POR ENTIDADES NO VIGILADAS POR LA SUPERINTENDENCIA FINANCIERA (INCLUIDOS LOS BONOS OBLIGATORIA U OPCIONALMENTE CONVERTIBLES EN ACCIONES)</t>
  </si>
  <si>
    <t xml:space="preserve">         TÍTULOS EMITIDOS POR RESIDENTES EN EL EXTERIOR</t>
  </si>
  <si>
    <t xml:space="preserve">         OTROS TÍTULOS</t>
  </si>
  <si>
    <t xml:space="preserve">      INVERSIONES NEGOCIABLES EN TÍTULOS PARTICIPATIVOS</t>
  </si>
  <si>
    <t xml:space="preserve">         ACCIONES CON ALTA LIQUIDEZ BURSÁTIL</t>
  </si>
  <si>
    <t xml:space="preserve">         ACCIONES CON MEDIA LIQUIDEZ BURSÁTIL</t>
  </si>
  <si>
    <t xml:space="preserve">         PARTICIPACIONES EN FONDOS COMUNES ORDINARIOS</t>
  </si>
  <si>
    <t xml:space="preserve">         PARTICIPACIONES EN FONDOS COMUNES ESPECIALES</t>
  </si>
  <si>
    <t xml:space="preserve">         PARTICIPACIONES EN FONDO DE VALORES</t>
  </si>
  <si>
    <t xml:space="preserve">         PARTICIPACIÓN EN FONDOS DE INVERSIÓN</t>
  </si>
  <si>
    <t xml:space="preserve">         DETERIORO INVERSIONES NEGOCIABLES EN TÍTULOS PARTICIPATIVOS (CR)</t>
  </si>
  <si>
    <t xml:space="preserve">      INVERSIONES PARA MANTENER HASTA EL VENCIMIENTO</t>
  </si>
  <si>
    <t xml:space="preserve">         TÍTULOS EMITIDOS, AVALADOS, ACEPTADOS O GARANTIZADOS POR EL INSTITUCIONES VIGILADAS POR LA SUPERINTENDENCIA FINANCIERA ( INCLUIDOS LOS BONOS OBLIGATORIA U OPCIONALMENTE CONVERTIBLES EN ACCIONES</t>
  </si>
  <si>
    <t xml:space="preserve">         DETERIORO INVERSIONES PARA MANTENER HASTA EL VENCIMIENTO (CR)</t>
  </si>
  <si>
    <t xml:space="preserve">         TÍTULOS DE DEUDA PÚBLICA INTERNA EMITIDOS O GARANTIZADOS POR LA NACIÓN</t>
  </si>
  <si>
    <t xml:space="preserve">      INVERSIONES DISPONIBLES PARA LA VENTA EN TÍTULOS PARTICIPATIVOS</t>
  </si>
  <si>
    <t xml:space="preserve">         ACCIONES CON BAJA Y MÍNIMA LIQUIDEZ BURSÁTIL O SIN COTIZACIÓN EN BOLSA</t>
  </si>
  <si>
    <t xml:space="preserve">         DETERIORO INVERSIONES DISPONIBLES PARA LA VENTA EN TÍTULOS PARTICIPATIVOS (CR)</t>
  </si>
  <si>
    <t xml:space="preserve">      INVERSIONES EN ENTIDADES SUBSIDIARIAS</t>
  </si>
  <si>
    <t xml:space="preserve">         INVERSIONES CONTABILIZADAS AL COSTO</t>
  </si>
  <si>
    <t xml:space="preserve">         INVERSIONES CONTABILIZADAS AL VALOR RAZONABLE</t>
  </si>
  <si>
    <t xml:space="preserve">         INVERSIONES CONTABILIZADAS POR EL MÉTODO DE PARTICIPACIÓN PATRIMONIAL</t>
  </si>
  <si>
    <t xml:space="preserve">         DETERIORO INVERSIONES EN ENTIDADES SUBSIDIARIAS (CR)</t>
  </si>
  <si>
    <t xml:space="preserve">      INVERSIONES EN ENTIDADES ASOCIADAS</t>
  </si>
  <si>
    <t xml:space="preserve">         DETERIORO INVERSIONES EN ENTIDADES ASOCIADAS (CR)</t>
  </si>
  <si>
    <t xml:space="preserve">      INVERSIONES EN OPERACIONES CONJUNTAS</t>
  </si>
  <si>
    <t xml:space="preserve">         INVERSIONES CONTABILIZADAS AL VALOR RAZONABLE CON CAMBIOS EN EL RESULTADO (OPERADORES SIN CONTROL CONJUNTO)</t>
  </si>
  <si>
    <t xml:space="preserve">      INVERSIONES EN NEGOCIOS CONJUNTOS</t>
  </si>
  <si>
    <t xml:space="preserve">         INVERSIONES CONTABILIZADAS AL COSTO (PARTICIPANTES SIN CONTROL CONJUNTO)</t>
  </si>
  <si>
    <t xml:space="preserve">         INVERSIONES CONTABILIZADAS AL VALOR RAZONABLE CON CAMBIOS EN EL RESULTADO (PARTICIPANTES SIN CONTROL CONJUNTO)</t>
  </si>
  <si>
    <t xml:space="preserve">         DETERIORO EN INVERSIONES EN NEGOCIOS CONJUNTOS (CR)</t>
  </si>
  <si>
    <t xml:space="preserve">      OTRAS INVERSIONES EN INSTRUMENTOS DE PATRIMONIO</t>
  </si>
  <si>
    <t xml:space="preserve">         PARTICIPACIONES SOCIALES</t>
  </si>
  <si>
    <t xml:space="preserve">         APORTES SOCIALES EN ENTIDADES ECONOMÍA SOLIDARIA</t>
  </si>
  <si>
    <t xml:space="preserve">         APORTES EN ASOCIACIONES O AGREMIACIONES</t>
  </si>
  <si>
    <t xml:space="preserve">         APORTES EN OTRAS ENTIDADES</t>
  </si>
  <si>
    <t xml:space="preserve">         DETERIORO INVERSIONES EN INSTRUMENTOS DE PATRIMONIO (CR)</t>
  </si>
  <si>
    <t xml:space="preserve">      INVERSIONES CONTABILIZADAS A COSTO AMORTIZADO</t>
  </si>
  <si>
    <t xml:space="preserve">         OTROS TÍTULOS DE DEUDA PÚBLICA</t>
  </si>
  <si>
    <t xml:space="preserve">         DETERIORO INVERSIONES  CONTABILIZADAS A COSTO AMORTIZADO (CR)</t>
  </si>
  <si>
    <t xml:space="preserve">      INVERSIONES CONTABILIZADAS A VALOR RAZONABLE CON CAMBIOS EN EL RESULTADO</t>
  </si>
  <si>
    <t xml:space="preserve">         DETERIORO INVERSIONES CONTABILIZADAS A VALOR RAZONABLE CON CAMBIOS EN EL RESULTADO (CR)</t>
  </si>
  <si>
    <t xml:space="preserve">      INVERSIONES CONTABILIZADAS A VALOR RAZONABLE CON CAMBIOS EN EL ORI</t>
  </si>
  <si>
    <t xml:space="preserve">         OTRAS INVERSIONES CONTABILIZADAS AL VALOR RAZONABLE</t>
  </si>
  <si>
    <t xml:space="preserve">         DETERIORO INVERSIONES CONTABILIZADAS A VALOR RAZONABLE CON CAMBIOS EN EL ORI (CR)</t>
  </si>
  <si>
    <t xml:space="preserve">      INVERSIONES A VALOR DE MERCADO CON CAMBIOS EN EL PATRIMONIO (ORI)</t>
  </si>
  <si>
    <t xml:space="preserve">      INSTRUMENTOS DERIVADOS CON FINES DE ESPECULACIÓN MEDIDOS A VALOR RAZONABLE</t>
  </si>
  <si>
    <t xml:space="preserve">         DERECHOS EN OTROS DERIVADOS</t>
  </si>
  <si>
    <t xml:space="preserve">   INVENTARIOS</t>
  </si>
  <si>
    <t xml:space="preserve">      BIENES NO TRANSFORMADOS POR LA ENTIDAD - PARA COMERCIALIZAR</t>
  </si>
  <si>
    <t xml:space="preserve">         INVENTARIO EN TRANSITO</t>
  </si>
  <si>
    <t xml:space="preserve">         INVENTARIO EN CONSIGNACIÓN</t>
  </si>
  <si>
    <t xml:space="preserve">         MERCANCÍAS</t>
  </si>
  <si>
    <t xml:space="preserve">         ENVASES Y EMPAQUES</t>
  </si>
  <si>
    <t xml:space="preserve">         BIENES RAÍCES PARA LA VENTA</t>
  </si>
  <si>
    <t xml:space="preserve">         MAUSOLEOS</t>
  </si>
  <si>
    <t xml:space="preserve">         DETERIORO Y/O REBAJAS EN BIENES NO TRANSFORMADOS POR LA ENTIDAD (CR)</t>
  </si>
  <si>
    <t xml:space="preserve">      BIENES TRANSFORMADOS POR LA ENTIDAD Y PRODUCTOS RESULTANTES DEL PROCESAMIENTO TRAS LA COSECHA O RECOLECCIÓN</t>
  </si>
  <si>
    <t xml:space="preserve">         MATERIAS PRIMAS</t>
  </si>
  <si>
    <t xml:space="preserve">         PRODUCTOS EN PROCESO</t>
  </si>
  <si>
    <t xml:space="preserve">         PRODUCTOS TERMINADOS</t>
  </si>
  <si>
    <t xml:space="preserve">         PRODUCTOS AGRÍCOLAS</t>
  </si>
  <si>
    <t xml:space="preserve">         PRODUCTOS PECUARIOS</t>
  </si>
  <si>
    <t xml:space="preserve">         OBRAS DE CONSTRUCCIÓN EN CURSO</t>
  </si>
  <si>
    <t xml:space="preserve">         OTROS INVENTARIOS</t>
  </si>
  <si>
    <t xml:space="preserve">         DETERIORO - BIENES TRANSFORMADOS POR LA ENTIDAD (CR)</t>
  </si>
  <si>
    <t xml:space="preserve">      PRESTADORES DE SERVICIOS</t>
  </si>
  <si>
    <t xml:space="preserve">         OTROS INVENTARIOS DE PRESTADORES DE SERVICIOS</t>
  </si>
  <si>
    <t xml:space="preserve">   CARTERA DE CRÉDITOS</t>
  </si>
  <si>
    <t xml:space="preserve">      CRÉDITOS DE VIVIENDA - CON LIBRANZA</t>
  </si>
  <si>
    <t xml:space="preserve">         CATEGORÍA A RIESGO NORMAL</t>
  </si>
  <si>
    <t xml:space="preserve">         CATEGORÍA B RIESGO ACEPTABLE</t>
  </si>
  <si>
    <t xml:space="preserve">         CATEGORÍA C RIESGO APRECIABLE</t>
  </si>
  <si>
    <t xml:space="preserve">         CATEGORÍA D RIESGO SIGNIFICATIVO</t>
  </si>
  <si>
    <t xml:space="preserve">         CATEGORÍA E RIESGO DE INCOBRABILIDAD</t>
  </si>
  <si>
    <t xml:space="preserve">      CRÉDITOS DE VIVIENDA - SIN LIBRANZA</t>
  </si>
  <si>
    <t xml:space="preserve">      INTERESES CRÉDITOS DE VIVIENDA</t>
  </si>
  <si>
    <t xml:space="preserve">      PAGOS POR CUENTA DE ASOCIADOS - CRÉDITOS VIVIENDA</t>
  </si>
  <si>
    <t xml:space="preserve">      DETERIORO CRÉDITOS DE VIVIENDA (CR)</t>
  </si>
  <si>
    <t xml:space="preserve">      DETERIORO INTERESES CRÉDITOS DE VIVIENDA  (CR)</t>
  </si>
  <si>
    <t xml:space="preserve">      DETERIORO PAGO POR CUENTA DE ASOCIADOS - CRÉDITOS DE VIVIENDA  (CR)</t>
  </si>
  <si>
    <t xml:space="preserve">      CRÉDITOS DE CONSUMO, GARANTÍA ADMISIBLE - CON LIBRANZA</t>
  </si>
  <si>
    <t xml:space="preserve">      CRÉDITOS DE CONSUMO, GARANTÍA ADMISIBLE - SIN LIBRANZA</t>
  </si>
  <si>
    <t xml:space="preserve">      CRÉDITOS DE CONSUMO, OTRAS GARANTÍAS - CON LIBRANZA</t>
  </si>
  <si>
    <t xml:space="preserve">      CRÉDITOS DE CONSUMO, OTRAS GARANTÍAS - SIN LIBRANZA</t>
  </si>
  <si>
    <t xml:space="preserve">      INTERESES CRÉDITOS DE CONSUMO</t>
  </si>
  <si>
    <t xml:space="preserve">      PAGOS POR CUENTA DE ASOCIADOS - CRÉDITOS CONSUMO</t>
  </si>
  <si>
    <t xml:space="preserve">      DETERIORO CRÉDITOS DE CONSUMO (CR)</t>
  </si>
  <si>
    <t xml:space="preserve">         CATEGORÍA A RIESGO NORMAL GARANTÍA ADMISIBLE</t>
  </si>
  <si>
    <t xml:space="preserve">         CATEGORÍA A RIESGO NORMAL OTRAS GARANTÍAS</t>
  </si>
  <si>
    <t xml:space="preserve">         CATEGORÍA B RIESGO ACEPTABLE GARANTÍA ADMISIBLE</t>
  </si>
  <si>
    <t xml:space="preserve">         CATEGORÍA B RIESGO ACEPTABLE OTRAS GARANTÍAS</t>
  </si>
  <si>
    <t xml:space="preserve">         CATEGORÍA C RIESGO APRECIABLE GARANTÍA ADMISIBLE</t>
  </si>
  <si>
    <t xml:space="preserve">         CATEGORÍA C RIESGO APRECIABLE OTRAS GARANTÍAS</t>
  </si>
  <si>
    <t xml:space="preserve">         CATEGORÍA D RIESGO SIGNIFICATIVO GARANTÍA ADMISIBLE</t>
  </si>
  <si>
    <t xml:space="preserve">         CATEGORÍA D RIESGO SIGNIFICATIVO OTRAS GARANTÍAS</t>
  </si>
  <si>
    <t xml:space="preserve">         CATEGORÍA E RIESGO DE INCOBRABILIDAD GARANTÍA ADMISIBLE</t>
  </si>
  <si>
    <t xml:space="preserve">         CATEGORÍA E RIESGO DE INCOBRABILIDAD OTRAS GARANTÍAS</t>
  </si>
  <si>
    <t xml:space="preserve">      DETERIORO INTERESES CRÉDITOS DE CONSUMO  (CR)</t>
  </si>
  <si>
    <t xml:space="preserve">      DETERIORO PAGO POR CUENTA DE ASOCIADOS - CRÉDITOS DE CONSUMO  (CR)</t>
  </si>
  <si>
    <t xml:space="preserve">      MICROCRÉDITO EMPRESARIAL - GARANTÍA ADMISIBLE</t>
  </si>
  <si>
    <t xml:space="preserve">      MICROCRÉDITO EMPRESARIAL - OTRAS GARANTÍAS</t>
  </si>
  <si>
    <t xml:space="preserve">      INTERESES MICROCRÉDITO EMPRESARIAL</t>
  </si>
  <si>
    <t xml:space="preserve">      PAGOS POR CUENTA DE  ASOCIADOS - MICROCRÉDITO EMPRESARIAL</t>
  </si>
  <si>
    <t xml:space="preserve">      DETERIORO MICROCRÉDITO EMPRESARIAL (CR)</t>
  </si>
  <si>
    <t xml:space="preserve">      DETERIORO INTERESES MICROCRÉDITO EMPRESARIAL (CR)</t>
  </si>
  <si>
    <t xml:space="preserve">      DETERIORO PAGOS POR CUENTA DE  ASOCIADOS - MICROCRÉDITO EMPRESARIAL (CR)</t>
  </si>
  <si>
    <t xml:space="preserve">      CRÉDITOS COMERCIALES - GARANTÍA ADMISIBLE</t>
  </si>
  <si>
    <t xml:space="preserve">      CRÉDITOS COMERCIALES - OTRAS GARANTÍAS</t>
  </si>
  <si>
    <t xml:space="preserve">      INTERESES CRÉDITOS COMERCIALES</t>
  </si>
  <si>
    <t xml:space="preserve">      PAGOS POR CUENTA DE  ASOCIADOS -COMERCIAL</t>
  </si>
  <si>
    <t xml:space="preserve">      DETERIORO CRÉDITOS COMERCIALES (CR)</t>
  </si>
  <si>
    <t xml:space="preserve">      DETERIORO INTERESES CRÉDITOS COMERCIALES (CR)</t>
  </si>
  <si>
    <t xml:space="preserve">      DETERIORO PAGOS POR CUENTA DE  ASOCIADOS - CRÉDITOS COMERCIALES (CR)</t>
  </si>
  <si>
    <t xml:space="preserve">      DETERIORO GENERAL DE CARTERA DE CRÉDITOS (CR)</t>
  </si>
  <si>
    <t xml:space="preserve">         DETERIORO GENERAL DE CARTERA DE CRÉDITOS (CR)</t>
  </si>
  <si>
    <t xml:space="preserve">         DETERIORO GENERAL ADICIONAL CARTERA DE CRÉDITOS (CR)</t>
  </si>
  <si>
    <t xml:space="preserve">      CRÉDITOS A EMPLEADOS</t>
  </si>
  <si>
    <t xml:space="preserve">         CATEGORÍA A RIESGO NORMAL, VIVIENDA</t>
  </si>
  <si>
    <t xml:space="preserve">         CATEGORÍA B RIESGO ACEPTABLE, VIVIENDA</t>
  </si>
  <si>
    <t xml:space="preserve">         CATEGORÍA C RIESGO APRECIABLE, VIVIENDA</t>
  </si>
  <si>
    <t xml:space="preserve">         CATEGORÍA D RIESGO SIGNIFICATIVO, VIVIENDA</t>
  </si>
  <si>
    <t xml:space="preserve">         CATEGORÍA E RIESGO DE INCOBRABILIDAD, VIVIENDA</t>
  </si>
  <si>
    <t xml:space="preserve">         CATEGORÍA A RIESGO NORMAL, CONSUMO</t>
  </si>
  <si>
    <t xml:space="preserve">         CATEGORÍA B RIESGO ACEPTABLE, CONSUMO</t>
  </si>
  <si>
    <t xml:space="preserve">         CATEGORÍA C RIESGO APRECIABLE, CONSUMO</t>
  </si>
  <si>
    <t xml:space="preserve">         CATEGORÍA D RIESGO SIGNIFICATIVO, CONSUMO</t>
  </si>
  <si>
    <t xml:space="preserve">         CATEGORÍA E RIESGO DE INCOBRABILIDAD, CONSUMO</t>
  </si>
  <si>
    <t xml:space="preserve">      INTERESES CRÉDITOS A EMPLEADOS</t>
  </si>
  <si>
    <t xml:space="preserve">      DETERIORO CRÉDITOS A EMPLEADOS (CR)</t>
  </si>
  <si>
    <t xml:space="preserve">      DETERIORO INTERESES CRÉDITOS A EMPLEADOS (CR)</t>
  </si>
  <si>
    <t xml:space="preserve">         CATEGORÍA A RIESGO NORMAL VIVIENDA</t>
  </si>
  <si>
    <t xml:space="preserve">         CATEGORÍA A RIESGO NORMAL CONSUMO</t>
  </si>
  <si>
    <t xml:space="preserve">         CATEGORÍA C RIESGO APRECIABLE CONSUMO</t>
  </si>
  <si>
    <t xml:space="preserve">         CATEGORÍA E RIESGO INCOBRABILIDAD VIVIENDA</t>
  </si>
  <si>
    <t xml:space="preserve">         CATEGORÍA E RIESGO INCOBRABILIDAD CONSUMO</t>
  </si>
  <si>
    <t xml:space="preserve">      CONVENIOS POR COBRAR</t>
  </si>
  <si>
    <t xml:space="preserve">         SERVICIOS MÉDICOS Y HOSPITALARIOS</t>
  </si>
  <si>
    <t xml:space="preserve">         SERVICIOS ODONTOLÓGICOS</t>
  </si>
  <si>
    <t xml:space="preserve">         MEDICINA PREPAGADA</t>
  </si>
  <si>
    <t xml:space="preserve">         SERVICIOS FUNERARIOS</t>
  </si>
  <si>
    <t xml:space="preserve">         SEGURO VOLUNTARIO - VEHÍCULO</t>
  </si>
  <si>
    <t xml:space="preserve">         SEGURO OBLIGATORIO - SOAT</t>
  </si>
  <si>
    <t xml:space="preserve">         OTROS CONVENIOS</t>
  </si>
  <si>
    <t xml:space="preserve">         DETERIORO CONVENIOS POR COBRAR (CR)</t>
  </si>
  <si>
    <t xml:space="preserve">      PAGOS POR CUENTA DE CRÉDITOS A EMPLEADOS</t>
  </si>
  <si>
    <t xml:space="preserve">   ACTIVOS BIOLÓGICOS</t>
  </si>
  <si>
    <t xml:space="preserve">      ACTIVOS BIOLÓGICOS AL COSTO</t>
  </si>
  <si>
    <t xml:space="preserve">         PLANTACIONES AGRÍCOLAS</t>
  </si>
  <si>
    <t xml:space="preserve">         CULTIVOS EN DESARROLLO</t>
  </si>
  <si>
    <t xml:space="preserve">         SEMOVIENTES</t>
  </si>
  <si>
    <t xml:space="preserve">         OTROS</t>
  </si>
  <si>
    <t xml:space="preserve">         DEPRECIACIÓN ACUMULADA DE ACTIVOS BIOLÓGICOS</t>
  </si>
  <si>
    <t xml:space="preserve">      ACTIVOS BIOLÓGICO MEDIDOS AL VALOR RAZONABLE</t>
  </si>
  <si>
    <t xml:space="preserve">   CUENTAS POR COBRAR Y OTRAS</t>
  </si>
  <si>
    <t xml:space="preserve">      DEUDORES POR VENTA DE BIENES</t>
  </si>
  <si>
    <t xml:space="preserve">         VIGENTES</t>
  </si>
  <si>
    <t xml:space="preserve">         VENCIDOS ENTRE 91 Y 180 DÍAS</t>
  </si>
  <si>
    <t xml:space="preserve">         VENCIDOS ENTRE 181 Y 360 DÍAS</t>
  </si>
  <si>
    <t xml:space="preserve">         VENCIDOS MÁS DE 360 DÍAS</t>
  </si>
  <si>
    <t xml:space="preserve">         DETERIORO DEUDORES POR VENTA DE BIENES (CR)</t>
  </si>
  <si>
    <t xml:space="preserve">      INTERESES DEUDORES POR VENTA DE BIENES</t>
  </si>
  <si>
    <t xml:space="preserve">         DETERIORO INTERESES DEUDORES POR VENTA DE BIENES (CR)</t>
  </si>
  <si>
    <t xml:space="preserve">      DEUDORES POR PRESTACIÓN DE SERVICIOS</t>
  </si>
  <si>
    <t xml:space="preserve">         DETERIORO DEUDORES POR PRESTACIÓN DE SERVICIOS (CR)</t>
  </si>
  <si>
    <t xml:space="preserve">      INTERESES DEUDORES POR PRESTACIÓN DE SERVICIOS</t>
  </si>
  <si>
    <t xml:space="preserve">         DETERIORO INTERESES DEUDORES POR PRESTACIÓN DE SERVICIOS (CR)</t>
  </si>
  <si>
    <t xml:space="preserve">      DIVIDENDOS, PARTICIPACIONES Y RETORNOS</t>
  </si>
  <si>
    <t xml:space="preserve">         DE SOCIEDADES ANÓNIMAS Y/O ASIMILADAS</t>
  </si>
  <si>
    <t xml:space="preserve">         DE SOCIEDADES LIMITADAS Y/O ASIMILADAS</t>
  </si>
  <si>
    <t xml:space="preserve">         DE ENTIDADES SOLIDARIAS</t>
  </si>
  <si>
    <t xml:space="preserve">         DETERIORO DIVIDENDOS, PARTICIPACIONES Y RETORNOS (CR)</t>
  </si>
  <si>
    <t xml:space="preserve">      AVANCES Y ANTICIPOS ENTREGADOS</t>
  </si>
  <si>
    <t xml:space="preserve">         LABORALES</t>
  </si>
  <si>
    <t xml:space="preserve">         GASTOS DE VIAJE</t>
  </si>
  <si>
    <t xml:space="preserve">         DETERIORO ANTICIPOS (CR)</t>
  </si>
  <si>
    <t xml:space="preserve">      ARRENDAMIENTOS</t>
  </si>
  <si>
    <t xml:space="preserve">         DE BIENES PROPIOS</t>
  </si>
  <si>
    <t xml:space="preserve">         DE BIENES ADJUDICADOS</t>
  </si>
  <si>
    <t xml:space="preserve">         DETERIORO ARRENDAMIENTOS (CR)</t>
  </si>
  <si>
    <t xml:space="preserve">      ACTIVOS POR IMPUESTOS CORRIENTES</t>
  </si>
  <si>
    <t xml:space="preserve">         RENTA Y COMPLEMENTARIOS</t>
  </si>
  <si>
    <t xml:space="preserve">         RETENCIÓN EN LA FUENTE</t>
  </si>
  <si>
    <t xml:space="preserve">         IMPUESTO A LAS VENTAS RETENIDO</t>
  </si>
  <si>
    <t xml:space="preserve">         IMPUESTO DE INDUSTRIA Y COMERCIO RETENIDO</t>
  </si>
  <si>
    <t xml:space="preserve">         SOBRANTES EN LIQUIDACIÓN PRIVADA DE IMPUESTOS</t>
  </si>
  <si>
    <t xml:space="preserve">         CONTRIBUCIONES</t>
  </si>
  <si>
    <t xml:space="preserve">         IMPUESTOS DESCONTABLES</t>
  </si>
  <si>
    <t xml:space="preserve">         IMPUESTOS A LAS VENTAS</t>
  </si>
  <si>
    <t xml:space="preserve">         OTROS IMPUESTOS</t>
  </si>
  <si>
    <t xml:space="preserve">         DETERIORO ANTICIPOS DE IMPUESTOS (CR)</t>
  </si>
  <si>
    <t xml:space="preserve">      DEUDORES PATRONALES Y EMPRESAS</t>
  </si>
  <si>
    <t xml:space="preserve">         DESCUENTO DE NOMINA</t>
  </si>
  <si>
    <t xml:space="preserve">         LIQUIDACIONES PRESTACIONALES</t>
  </si>
  <si>
    <t xml:space="preserve">         APORTES Y CONTRIBUCIÓN EMPRESA</t>
  </si>
  <si>
    <t xml:space="preserve">         DETERIORO DEUDORES PATRONALES Y EMPRESAS (CR)</t>
  </si>
  <si>
    <t xml:space="preserve">      RESPONSABILIDADES PENDIENTES</t>
  </si>
  <si>
    <t xml:space="preserve">         DIRECTIVOS</t>
  </si>
  <si>
    <t xml:space="preserve">         EMPLEADOS</t>
  </si>
  <si>
    <t xml:space="preserve">         ASOCIADOS</t>
  </si>
  <si>
    <t xml:space="preserve">         DETERIORO RESPONSABILIDADES PENDIENTES (CR)</t>
  </si>
  <si>
    <t xml:space="preserve">      OTRAS CUENTAS POR COBRAR</t>
  </si>
  <si>
    <t xml:space="preserve">         HONORARIOS</t>
  </si>
  <si>
    <t xml:space="preserve">         COMISIONES</t>
  </si>
  <si>
    <t xml:space="preserve">         CUOTAS DE ADMISIÓN</t>
  </si>
  <si>
    <t xml:space="preserve">         CUOTAS DE SOSTENIMIENTO</t>
  </si>
  <si>
    <t xml:space="preserve">         RODAMIENTO</t>
  </si>
  <si>
    <t xml:space="preserve">         RECLAMOS A COMPAÑÍAS ASEGURADORAS</t>
  </si>
  <si>
    <t xml:space="preserve">         CUENTAS POR COBRAR DE TERCEROS</t>
  </si>
  <si>
    <t xml:space="preserve">         DERECHOS DE EXPLOTACIÓN</t>
  </si>
  <si>
    <t xml:space="preserve">         SUBVENCIONES POR COBRAR</t>
  </si>
  <si>
    <t xml:space="preserve">         DETERIORO OTRAS CUENTAS POR COBRAR (CR)</t>
  </si>
  <si>
    <t xml:space="preserve">   ACTIVOS MATERIALES</t>
  </si>
  <si>
    <t xml:space="preserve">      PROPIEDADES, PLANTA Y EQUIPO</t>
  </si>
  <si>
    <t xml:space="preserve">         TERRENOS</t>
  </si>
  <si>
    <t xml:space="preserve">         CONSTRUCCIONES EN CURSO</t>
  </si>
  <si>
    <t xml:space="preserve">         EDIFICACIONES</t>
  </si>
  <si>
    <t xml:space="preserve">         MUEBLES Y EQUIPO DE OFICINA</t>
  </si>
  <si>
    <t xml:space="preserve">         ENSERES Y ACCESORIOS</t>
  </si>
  <si>
    <t xml:space="preserve">         ACTIVOS TANGIBLES PARA EXPLORACIÓN Y EVALUACIÓN</t>
  </si>
  <si>
    <t xml:space="preserve">         BIENES EN TRANSITO</t>
  </si>
  <si>
    <t xml:space="preserve">         EQUIPO MÉDICO Y CIENTÍFICO</t>
  </si>
  <si>
    <t xml:space="preserve">         EQUIPO DE CÓMPUTO Y COMUNICACIÓN</t>
  </si>
  <si>
    <t xml:space="preserve">         EQUIPOS DE COMEDOR, COCINA, DESPENSA Y HOTELERÍA</t>
  </si>
  <si>
    <t xml:space="preserve">         REDES, LÍNEAS Y CABLES</t>
  </si>
  <si>
    <t xml:space="preserve">         PLANTAS, DUCTOS Y TÚNELES</t>
  </si>
  <si>
    <t xml:space="preserve">         EQUIPO DE TRANSPORTE, TRACCIÓN Y ELEVACIÓN</t>
  </si>
  <si>
    <t xml:space="preserve">         ARMAMENTO DE VIGILANCIA</t>
  </si>
  <si>
    <t xml:space="preserve">         MAQUINARIA Y EQUIPO</t>
  </si>
  <si>
    <t xml:space="preserve">         MAQUINARIA EN MONTAJE</t>
  </si>
  <si>
    <t xml:space="preserve">         BIENES DE FONDOS SOCIALES</t>
  </si>
  <si>
    <t xml:space="preserve">         REPUESTOS</t>
  </si>
  <si>
    <t xml:space="preserve">         BIENES EN COMODATO DE LARGO PLAZO</t>
  </si>
  <si>
    <t xml:space="preserve">         BIENES RECIBIDOS EN PAGO</t>
  </si>
  <si>
    <t xml:space="preserve">         MEJORAS A BIENES AJENOS</t>
  </si>
  <si>
    <t xml:space="preserve">         DEPRECIACIÓN, AGOTAMIENTO PROPIEDAD, PLANTA Y EQUIPO (CR)</t>
  </si>
  <si>
    <t xml:space="preserve">         DETERIORO PROPIEDAD, PLANTA Y EQUIPO (CR)</t>
  </si>
  <si>
    <t xml:space="preserve">      PROPIEDADES DE INVERSIÓN MEDIDAS AL COSTO</t>
  </si>
  <si>
    <t xml:space="preserve">         PROPIEDADES DE INVERSIÓN EN CONSTRUCCIÓN O DESARROLLO</t>
  </si>
  <si>
    <t xml:space="preserve">         DEPRECIACIÓN PROPIEDADES DE INVERSIÓN AL COSTO (CR)</t>
  </si>
  <si>
    <t xml:space="preserve">         DETERIORO PROPIEDADES DE INVERSIÓN AL COSTO (CR)</t>
  </si>
  <si>
    <t xml:space="preserve">      PROPIEDADES DE INVERSIÓN MEDIDAS A VALOR RAZONABLE</t>
  </si>
  <si>
    <t xml:space="preserve">         DETERIORO PROPIEDADES DE INVERSIÓN MEDIDAS A VALOR RAZONABLE (CR)</t>
  </si>
  <si>
    <t xml:space="preserve">   ACTIVOS NO CORRIENTES MANTENIDOS PARA LA VENTA</t>
  </si>
  <si>
    <t xml:space="preserve">      ACTIVOS INTANGIBLES</t>
  </si>
  <si>
    <t xml:space="preserve">      BIENES RECIBIDOS EN PAGO</t>
  </si>
  <si>
    <t xml:space="preserve">      OTROS ACTIVOS NO CORRIENTES MANTENIDOS PARA LA VENTA</t>
  </si>
  <si>
    <t xml:space="preserve">      DETERIORO ACTIVOS NO CORRIENTES MANTENIDOS PARA LA VENTA  (CR)</t>
  </si>
  <si>
    <t xml:space="preserve">   OTROS ACTIVOS</t>
  </si>
  <si>
    <t xml:space="preserve">      SUCURSALES Y AGENCIAS</t>
  </si>
  <si>
    <t xml:space="preserve">         TRASLADO DE FONDOS</t>
  </si>
  <si>
    <t xml:space="preserve">         TRASLADO DE CARTERA POR VENTA DE BIENES Y SERVICIOS</t>
  </si>
  <si>
    <t xml:space="preserve">         TRASLADO DE PROPIEDADES, PLANTA Y EQUIPO</t>
  </si>
  <si>
    <t xml:space="preserve">         TRASLADO DE GASTOS</t>
  </si>
  <si>
    <t xml:space="preserve">         TRASLADO OTRAS CUENTAS POR COBRAR</t>
  </si>
  <si>
    <t xml:space="preserve">         TRASLADO DE OTROS ACTIVOS</t>
  </si>
  <si>
    <t xml:space="preserve">         OTROS TRASLADOS</t>
  </si>
  <si>
    <t xml:space="preserve">      BIENES Y SERVICIOS PAGADOS POR ANTICIPADO</t>
  </si>
  <si>
    <t xml:space="preserve">         INTERESES</t>
  </si>
  <si>
    <t xml:space="preserve">         SEGUROS</t>
  </si>
  <si>
    <t xml:space="preserve">         ARRENDAMIENTOS</t>
  </si>
  <si>
    <t xml:space="preserve">         AMORTIZACIÓN ACUMULADA (CR)</t>
  </si>
  <si>
    <t xml:space="preserve">      ACTIVOS INTANGIBLES ADQUIRIDOS</t>
  </si>
  <si>
    <t xml:space="preserve">         MARCAS Y PATENTES</t>
  </si>
  <si>
    <t xml:space="preserve">         CONCESIONES Y FRANQUICIAS</t>
  </si>
  <si>
    <t xml:space="preserve">         DERECHOS</t>
  </si>
  <si>
    <t xml:space="preserve">         LICENCIAS</t>
  </si>
  <si>
    <t xml:space="preserve">         CONTRATOS DE CONCESIÓN</t>
  </si>
  <si>
    <t xml:space="preserve">         PROGRAMAS Y APLICACIONES INFORMÁTICAS</t>
  </si>
  <si>
    <t xml:space="preserve">         ACTIVOS INTANGIBLES PARA EXPLORACIÓN Y EVALUACIÓN</t>
  </si>
  <si>
    <t xml:space="preserve">         OTROS ACTIVOS INTANGIBLES</t>
  </si>
  <si>
    <t xml:space="preserve">         DETERIORO ACTIVOS INTANGIBLES ADQUIRIDOS (CR)</t>
  </si>
  <si>
    <t xml:space="preserve">      PLUSVALÍA</t>
  </si>
  <si>
    <t xml:space="preserve">      ACTIVOS POR IMPUESTOS DIFERIDOS</t>
  </si>
  <si>
    <t xml:space="preserve">      PLAN DE ACTIVOS PARA BENEFICIOS A EMPLEADOS A LARGO PLAZO</t>
  </si>
  <si>
    <t xml:space="preserve">         EFECTIVO Y EQUIVALENTES AL EFECTIVO</t>
  </si>
  <si>
    <t xml:space="preserve">         INVERSIONES</t>
  </si>
  <si>
    <t xml:space="preserve">         OTROS ACTIVOS</t>
  </si>
  <si>
    <t xml:space="preserve">      PLAN DE ACTIVOS PARA BENEFICIOS A EMPLEADOS POR TERMINACIÓN DEL VÍNCULO LABORAL CONTRACTUAL</t>
  </si>
  <si>
    <t xml:space="preserve">      PLAN DE ACTIVOS PARA BENEFICIOS A EMPLEADOS POST-EMPLEO</t>
  </si>
  <si>
    <t xml:space="preserve">      ACTIVOS POR DERECHO DE USO</t>
  </si>
  <si>
    <t xml:space="preserve">         ACTIVOS POR DERECHO DE USO MEDIDOS AL COSTO</t>
  </si>
  <si>
    <t xml:space="preserve">         DEPRECIACION DE ACTIVOS POR DERECHO DE USO</t>
  </si>
  <si>
    <t>PASIVOS</t>
  </si>
  <si>
    <t xml:space="preserve">   DEPÓSITOS</t>
  </si>
  <si>
    <t xml:space="preserve">      DEPÓSITOS DE AHORRO</t>
  </si>
  <si>
    <t xml:space="preserve">         ORDINARIOS ACTIVAS</t>
  </si>
  <si>
    <t xml:space="preserve">         ORDINARIOS INACTIVAS</t>
  </si>
  <si>
    <t xml:space="preserve">         INTERESES POR PAGAR DEPÓSITOS DE AHORRO</t>
  </si>
  <si>
    <t xml:space="preserve">      CERTIFICADOS DEPÓSITOS DE AHORRO A TÉRMINO</t>
  </si>
  <si>
    <t xml:space="preserve">         EMITIDOS MENOS DE 6 MESES</t>
  </si>
  <si>
    <t xml:space="preserve">         EMITIDOS IGUAL A 6 MESES Y MENOR E IGUAL DE 12 MESES</t>
  </si>
  <si>
    <t xml:space="preserve">         EMITIDOS MAYOR A 12 MESES Y MENOR DE 18 MESES</t>
  </si>
  <si>
    <t xml:space="preserve">         EMITIDOS IGUAL O SUPERIOR DE 18 MESES</t>
  </si>
  <si>
    <t xml:space="preserve">         INTERESES CERTIFICADOS DEPÓSITOS DE AHORRO A TÉRMINO</t>
  </si>
  <si>
    <t xml:space="preserve">      DEPÓSITOS DE AHORRO CONTRACTUAL</t>
  </si>
  <si>
    <t xml:space="preserve">         DEPÓSITOS A CORTO PLAZO - ACTIVAS</t>
  </si>
  <si>
    <t xml:space="preserve">         DEPÓSITOS A CORTO PLAZO - INACTIVAS</t>
  </si>
  <si>
    <t xml:space="preserve">         DEPÓSITOS A LARGO PLAZO - ACTIVAS</t>
  </si>
  <si>
    <t xml:space="preserve">         DEPÓSITOS A LARGO PLAZO - INACTIVAS</t>
  </si>
  <si>
    <t xml:space="preserve">         INTERESES DEPÓSITOS DE AHORRO CONTRACTUAL</t>
  </si>
  <si>
    <t xml:space="preserve">      DEPÓSITOS DE AHORRO PERMANENTE</t>
  </si>
  <si>
    <t xml:space="preserve">         DEPÓSITOS A CORTO PLAZO</t>
  </si>
  <si>
    <t xml:space="preserve">         DEPÓSITOS A LARGO PLAZO</t>
  </si>
  <si>
    <t xml:space="preserve">         INTERESES DEPÓSITOS DE AHORRO PERMANENTE</t>
  </si>
  <si>
    <t xml:space="preserve">   OBLIGACIONES FINANCIERAS Y OTROS PASIVOS FINANCIEROS</t>
  </si>
  <si>
    <t xml:space="preserve">      CRÉDITOS ORDINARIOS CORTO PLAZO</t>
  </si>
  <si>
    <t xml:space="preserve">         ENTIDADES COOPERATIVAS</t>
  </si>
  <si>
    <t xml:space="preserve">         SOBREGIROS</t>
  </si>
  <si>
    <t xml:space="preserve">         INTERESES CRÉDITOS ORDINARIOS CORTO PLAZO</t>
  </si>
  <si>
    <t xml:space="preserve">      CRÉDITOS ORDINARIOS  LARGO PLAZO</t>
  </si>
  <si>
    <t xml:space="preserve">         ENTIDADES DEL SECTOR SOLIDARIO</t>
  </si>
  <si>
    <t xml:space="preserve">         INTERESES CRÉDITOS ORDINARIOS  LARGO PLAZO</t>
  </si>
  <si>
    <t xml:space="preserve">      FINAGRO</t>
  </si>
  <si>
    <t xml:space="preserve">         CRÉDITOS A CORTO PLAZO</t>
  </si>
  <si>
    <t xml:space="preserve">         CRÉDITOS A LARGO PLAZO</t>
  </si>
  <si>
    <t xml:space="preserve">         INTERESES FINAGRO</t>
  </si>
  <si>
    <t xml:space="preserve">      FINDETER</t>
  </si>
  <si>
    <t xml:space="preserve">         INTERESES FINDETER</t>
  </si>
  <si>
    <t xml:space="preserve">      BANCOLDEX</t>
  </si>
  <si>
    <t xml:space="preserve">         INTERESES BANCOLDEX</t>
  </si>
  <si>
    <t xml:space="preserve">      OTROS ORGANISMOS</t>
  </si>
  <si>
    <t xml:space="preserve">         INTERESES OTROS ORGANISMOS</t>
  </si>
  <si>
    <t xml:space="preserve">      ARRENDAMIENTOS FINANCIEROS</t>
  </si>
  <si>
    <t xml:space="preserve">         VEHÍCULOS</t>
  </si>
  <si>
    <t xml:space="preserve">         MAQUINARIA</t>
  </si>
  <si>
    <t xml:space="preserve">   CUENTAS POR PAGAR Y OTRAS</t>
  </si>
  <si>
    <t xml:space="preserve">      COMISIONES Y HONORARIOS</t>
  </si>
  <si>
    <t xml:space="preserve">         OTRAS</t>
  </si>
  <si>
    <t xml:space="preserve">      COSTOS Y GASTOS POR PAGAR</t>
  </si>
  <si>
    <t xml:space="preserve">         SERVICIOS PÚBLICOS</t>
  </si>
  <si>
    <t xml:space="preserve">         GASTOS LEGALES</t>
  </si>
  <si>
    <t xml:space="preserve">         GASTOS DE REPRESENTACIÓN Y RELACIONES PÚBLICAS</t>
  </si>
  <si>
    <t xml:space="preserve">         MANTENIMIENTO Y REPARACIONES</t>
  </si>
  <si>
    <t xml:space="preserve">      PROMETIENTES COMPRADORES</t>
  </si>
  <si>
    <t xml:space="preserve">         BIENES INMUEBLES</t>
  </si>
  <si>
    <t xml:space="preserve">         BIENES MUEBLES</t>
  </si>
  <si>
    <t xml:space="preserve">      PROVEEDORES</t>
  </si>
  <si>
    <t xml:space="preserve">         NACIONALES</t>
  </si>
  <si>
    <t xml:space="preserve">         EXTRANJEROS</t>
  </si>
  <si>
    <t xml:space="preserve">      CONTRIBUCIONES Y AFILIACIONES</t>
  </si>
  <si>
    <t xml:space="preserve">         SUPERINTENDENCIA DE LA ECONOMÍA SOLIDARIA</t>
  </si>
  <si>
    <t xml:space="preserve">         FONDO DE GARANTÍAS DE ENTIDADES COOPERATIVAS</t>
  </si>
  <si>
    <t xml:space="preserve">         FEDERACIONES</t>
  </si>
  <si>
    <t xml:space="preserve">         ASOCIACIONES</t>
  </si>
  <si>
    <t xml:space="preserve">         OTRAS AGREMIACIONES</t>
  </si>
  <si>
    <t xml:space="preserve">      GRAVAMEN DE LOS MOVIMIENTOS FINANCIEROS</t>
  </si>
  <si>
    <t xml:space="preserve">         SOBRE DEPÓSITOS DE AHORRO</t>
  </si>
  <si>
    <t xml:space="preserve">         SOBRE CERTIFICADOS DE DEPÓSITOS DE AHORRO A TÉRMINO</t>
  </si>
  <si>
    <t xml:space="preserve">         SOBRE DEPÓSITOS DE AHORRO CONTRACTUAL</t>
  </si>
  <si>
    <t xml:space="preserve">         SOBRE DEPÓSITOS DE AHORRO PERMANENTE</t>
  </si>
  <si>
    <t xml:space="preserve">         SOBRE OTRAS TRANSACCIONES</t>
  </si>
  <si>
    <t xml:space="preserve">      RETENCIÓN EN LA FUENTE</t>
  </si>
  <si>
    <t xml:space="preserve">         SALARIOS Y PAGOS LABORALES</t>
  </si>
  <si>
    <t xml:space="preserve">         DIVIDENDOS Y/O PARTICIPACIONES</t>
  </si>
  <si>
    <t xml:space="preserve">         SERVICIOS</t>
  </si>
  <si>
    <t xml:space="preserve">         RENDIMIENTOS FINANCIEROS</t>
  </si>
  <si>
    <t xml:space="preserve">         COMPRAS</t>
  </si>
  <si>
    <t xml:space="preserve">         LOTERÍAS, RIFAS, APUESTAS Y SIMILARES</t>
  </si>
  <si>
    <t xml:space="preserve">         POR PAGOS AL EXTERIOR</t>
  </si>
  <si>
    <t xml:space="preserve">         IMPUESTO A LAS VENTAS RETENIDO POR CONSIGNAR</t>
  </si>
  <si>
    <t xml:space="preserve">         AUTORRETENCIONES</t>
  </si>
  <si>
    <t xml:space="preserve">         CONTRATOS DE OBRA</t>
  </si>
  <si>
    <t xml:space="preserve">         RETENCIÓN DE IMPUESTO DE INDUSTRIA Y COMERCIO POR COMPRAS</t>
  </si>
  <si>
    <t xml:space="preserve">         RETENCIÓN DE IMPUESTO DE INDUSTRIA Y COMERCIO POR VENTAS</t>
  </si>
  <si>
    <t xml:space="preserve">         OTRAS RETENCIONES</t>
  </si>
  <si>
    <t xml:space="preserve">      PASIVO POR IMPUESTOS CORRIENTES</t>
  </si>
  <si>
    <t xml:space="preserve">         IMPUESTO A LAS VENTAS POR PAGAR</t>
  </si>
  <si>
    <t xml:space="preserve">         INDUSTRIA Y COMERCIO</t>
  </si>
  <si>
    <t xml:space="preserve">         PREDIAL</t>
  </si>
  <si>
    <t xml:space="preserve">         REGISTRO</t>
  </si>
  <si>
    <t xml:space="preserve">      VALORES POR REINTEGRAR</t>
  </si>
  <si>
    <t xml:space="preserve">         DACIÓN EN PAGO</t>
  </si>
  <si>
    <t xml:space="preserve">         MAYOR DESCUENTO</t>
  </si>
  <si>
    <t xml:space="preserve">      RETENCIONES Y APORTES LABORALES</t>
  </si>
  <si>
    <t xml:space="preserve">         APORTES A BIENESTAR PROMOTORAS DE SALUD EPS</t>
  </si>
  <si>
    <t xml:space="preserve">         APORTES A BIENESTAR PROMOTORAS DE PENSIÓN</t>
  </si>
  <si>
    <t xml:space="preserve">         APORTES A ADMINISTRADORAS DE RIESGOS LABORALES ARL</t>
  </si>
  <si>
    <t xml:space="preserve">         APORTES AL ICBF, SENA Y CAJAS DE COMPENSACIÓN FAMILIAR</t>
  </si>
  <si>
    <t xml:space="preserve">         EMBARGOS JUDICIALES</t>
  </si>
  <si>
    <t xml:space="preserve">         LIBRANZAS</t>
  </si>
  <si>
    <t xml:space="preserve">         SINDICATOS O AGREMIACIONES</t>
  </si>
  <si>
    <t xml:space="preserve">         COOPERATIVAS</t>
  </si>
  <si>
    <t xml:space="preserve">         FONDO DE EMPLEADOS</t>
  </si>
  <si>
    <t xml:space="preserve">      MULTAS Y SANCIONES, LITIGIOS, INDEMNIZACIONES Y DEMANDAS</t>
  </si>
  <si>
    <t xml:space="preserve">         MULTAS Y SANCIONES - SUPERINTENDENCIA DE LA ECONOMÍA SOLIDARIA</t>
  </si>
  <si>
    <t xml:space="preserve">         MULTAS Y SANCIONES OTRAS AUTORIDADES ADMINISTRATIVAS</t>
  </si>
  <si>
    <t xml:space="preserve">         INDEMNIZACIONES A CLIENTES Y ASOCIADOS</t>
  </si>
  <si>
    <t xml:space="preserve">         OTRAS INDEMNIZACIONES</t>
  </si>
  <si>
    <t xml:space="preserve">         DEMANDAS LABORALES</t>
  </si>
  <si>
    <t xml:space="preserve">         OTROS LITIGIOS FALLADOS CON OBLIGACIÓN DE PAGO</t>
  </si>
  <si>
    <t xml:space="preserve">      EXIGIBILIDADES POR SERVICIOS DE RECAUDO</t>
  </si>
  <si>
    <t xml:space="preserve">         SERVICIOS PÚBLICOS MUNICIPALES</t>
  </si>
  <si>
    <t xml:space="preserve">         SERVICIOS DE GAS</t>
  </si>
  <si>
    <t xml:space="preserve">         PENSIONES Y MATRICULAS</t>
  </si>
  <si>
    <t xml:space="preserve">         NÓMINAS DE BIENESTAR</t>
  </si>
  <si>
    <t xml:space="preserve">         IMPUESTOS</t>
  </si>
  <si>
    <t xml:space="preserve">         CONVENIOS PROGRAMADOS</t>
  </si>
  <si>
    <t xml:space="preserve">         GIROS POR PAGAR</t>
  </si>
  <si>
    <t xml:space="preserve">      REMANENTES POR PAGAR</t>
  </si>
  <si>
    <t xml:space="preserve">         DE APORTES EXASOCIADOS</t>
  </si>
  <si>
    <t xml:space="preserve">         DEPÓSITOS EXASOCIADOS</t>
  </si>
  <si>
    <t xml:space="preserve">         RETORNOS DECRETADOS</t>
  </si>
  <si>
    <t xml:space="preserve">      ESTABLECIMIENTOS AFILIADOS</t>
  </si>
  <si>
    <t xml:space="preserve">         PASIVO POR ARRENDAMIENTO POR DERECHO DE USO</t>
  </si>
  <si>
    <t xml:space="preserve">      ADQUISICIÓN DE BIENES Y SERVICIOS NACIONALES</t>
  </si>
  <si>
    <t xml:space="preserve">      SEGURO DE DEPÓSITO LIQUIDADO POR PAGAR</t>
  </si>
  <si>
    <t xml:space="preserve">      SUBVENCIONES DEL GOBIERNO</t>
  </si>
  <si>
    <t xml:space="preserve">   IMPUESTO DIFERIDO PASIVO</t>
  </si>
  <si>
    <t xml:space="preserve">   FONDOS SOCIALES Y MUTUALES</t>
  </si>
  <si>
    <t xml:space="preserve">      FONDO SOCIAL DE EDUCACIÓN</t>
  </si>
  <si>
    <t xml:space="preserve">      FONDO SOCIAL DE SOLIDARIDAD</t>
  </si>
  <si>
    <t xml:space="preserve">      FONDO RESERVA TÉCNICA</t>
  </si>
  <si>
    <t xml:space="preserve">      FONDO SOCIAL DE RECREACIÓN</t>
  </si>
  <si>
    <t xml:space="preserve">      FONDOS PARA IMPREVISTOS</t>
  </si>
  <si>
    <t xml:space="preserve">      FONDO DE BIENESTAR SOCIAL</t>
  </si>
  <si>
    <t xml:space="preserve">      FONDO SOCIAL PARA OTROS FINES</t>
  </si>
  <si>
    <t xml:space="preserve">      FONDO DESARROLLO EMPRESARIAL SOLIDARIO</t>
  </si>
  <si>
    <t xml:space="preserve">      FONDO MUTUAL DE PREVISIÓN ASISTENCIA Y SOLIDARIDAD</t>
  </si>
  <si>
    <t xml:space="preserve">      FONDO MANTENIMIENTO CONJUNTO HABITACIONAL</t>
  </si>
  <si>
    <t xml:space="preserve">      FONDO MUTUAL PARA OTROS FINES</t>
  </si>
  <si>
    <t xml:space="preserve">   OTROS PASIVOS</t>
  </si>
  <si>
    <t xml:space="preserve">         DEPÓSITOS DE AHORRO</t>
  </si>
  <si>
    <t xml:space="preserve">         DEPÓSITOS DE AHORRO PERMANENTE</t>
  </si>
  <si>
    <t xml:space="preserve">         TRASLADO DE APORTES</t>
  </si>
  <si>
    <t xml:space="preserve">         TRASLADO DE INGRESOS</t>
  </si>
  <si>
    <t xml:space="preserve">         TRASLADO CUENTAS POR PAGAR</t>
  </si>
  <si>
    <t xml:space="preserve">      OBLIGACIONES LABORALES POR BENEFICIOS A EMPLEADOS</t>
  </si>
  <si>
    <t xml:space="preserve">         BENEFICIOS A EMPLEADOS A CORTO PLAZO</t>
  </si>
  <si>
    <t xml:space="preserve">         BENEFICIOS POR TERMINACIÓN</t>
  </si>
  <si>
    <t xml:space="preserve">      OBLIGACIONES ORGANIZACIONES SOLIDARIAS DE TRABAJO ASOCIADO</t>
  </si>
  <si>
    <t xml:space="preserve">         COMPENSACIÓN ORDINARIA</t>
  </si>
  <si>
    <t xml:space="preserve">         AYUDA PARA EL TRANSPORTE</t>
  </si>
  <si>
    <t xml:space="preserve">         COMPENSACIÓN ANUAL DIFERIDA</t>
  </si>
  <si>
    <t xml:space="preserve">         DESCANSO ANUAL COMPENSADO</t>
  </si>
  <si>
    <t xml:space="preserve">         COMPENSACIÓN EXTRAORDINARIA</t>
  </si>
  <si>
    <t xml:space="preserve">      INGRESOS ANTICIPADOS - DIFERIDOS</t>
  </si>
  <si>
    <t xml:space="preserve">         PARA SERVICIOS</t>
  </si>
  <si>
    <t xml:space="preserve">         APORTES SOCIALES PENDIENTES DE APLICAR</t>
  </si>
  <si>
    <t xml:space="preserve">      INGRESOS RECIBIDOS PARA TERCEROS</t>
  </si>
  <si>
    <t xml:space="preserve">         VALORES RECIBIDOS PARA TERCEROS</t>
  </si>
  <si>
    <t xml:space="preserve">         VENTA POR CUENTA DE TERCEROS</t>
  </si>
  <si>
    <t xml:space="preserve">      PASIVOS EN NEGOCIOS CONJUNTOS</t>
  </si>
  <si>
    <t xml:space="preserve">      PASIVOS POR ACTIVIDADES DE OPERACIONES CONJUNTAS</t>
  </si>
  <si>
    <t xml:space="preserve">      AVANCES Y ANTICIPOS RECIBIDOS</t>
  </si>
  <si>
    <t xml:space="preserve">         ANTICIPOS SOBRE VENTAS DE BIENES Y SERVICIOS</t>
  </si>
  <si>
    <t xml:space="preserve">         ANTICIPOS SOBRE CONVENIOS Y ACUERDOS</t>
  </si>
  <si>
    <t xml:space="preserve">         OTROS AVANCES Y ANTICIPOS</t>
  </si>
  <si>
    <t xml:space="preserve">      DEPÓSITOS RECIBIDOS EN GARANTÍA</t>
  </si>
  <si>
    <t xml:space="preserve">         PARA BIENES</t>
  </si>
  <si>
    <t xml:space="preserve">         DEPÓSITOS JUDICIALES</t>
  </si>
  <si>
    <t xml:space="preserve">         OTROS DEPÓSITOS</t>
  </si>
  <si>
    <t xml:space="preserve">   PROVISIONES</t>
  </si>
  <si>
    <t xml:space="preserve">      PROVISIONES POR OBLIGACIONES LEGALES</t>
  </si>
  <si>
    <t xml:space="preserve">      PROVISIONES POR CONTRATOS ONEROSOS</t>
  </si>
  <si>
    <t xml:space="preserve">      PROVISIÓN MULTAS, SANCIONES, LITIGIOS, INDEMNIZACIONES Y DEMANDAS</t>
  </si>
  <si>
    <t xml:space="preserve">      PROVISIÓN EN OPERACIONES CONJUNTAS</t>
  </si>
  <si>
    <t xml:space="preserve">      PROVISIÓN POR COSTOS DE DESMANTELAMIENTO</t>
  </si>
  <si>
    <t xml:space="preserve">      PROVISIÓN POR BENEFICIOS A EMPLEADOS POST-EMPLEO</t>
  </si>
  <si>
    <t xml:space="preserve">      PROVISIÓN POR BENEFICIOS A EMPLEADOS LARGO PLAZO</t>
  </si>
  <si>
    <t xml:space="preserve">      PROVISIONES POR GARANTÍAS</t>
  </si>
  <si>
    <t xml:space="preserve">      OTRAS PROVISIONES</t>
  </si>
  <si>
    <t>PATRIMONIO</t>
  </si>
  <si>
    <t xml:space="preserve">   CAPITAL SOCIAL</t>
  </si>
  <si>
    <t xml:space="preserve">      APORTES SOCIALES TEMPORALMENTE RESTRINGIDOS</t>
  </si>
  <si>
    <t xml:space="preserve">         APORTES ORDINARIOS</t>
  </si>
  <si>
    <t xml:space="preserve">         APORTES EXTRAORDINARIOS</t>
  </si>
  <si>
    <t xml:space="preserve">      APORTES SOCIALES MÍNIMOS  NO REDUCIBLES</t>
  </si>
  <si>
    <t xml:space="preserve">         APORTES AMORTIZADOS</t>
  </si>
  <si>
    <t xml:space="preserve">      FONDO SOCIAL MUTUAL</t>
  </si>
  <si>
    <t xml:space="preserve">         CUOTAS O CONTRIBUCIONES SOCIALES</t>
  </si>
  <si>
    <t xml:space="preserve">         RESULTADO SOCIAL POSITIVO</t>
  </si>
  <si>
    <t xml:space="preserve">   RESERVAS</t>
  </si>
  <si>
    <t xml:space="preserve">      RESERVA PROTECCIÓN DE APORTES</t>
  </si>
  <si>
    <t xml:space="preserve">      RESERVA DE INVERSIÓN SOCIAL</t>
  </si>
  <si>
    <t xml:space="preserve">      RESERVA DE ASAMBLEA</t>
  </si>
  <si>
    <t xml:space="preserve">      RESERVA PROTECCIÓN CARTERA</t>
  </si>
  <si>
    <t xml:space="preserve">      RESERVAS ESTATUTARIAS</t>
  </si>
  <si>
    <t xml:space="preserve">      RESERVA PROTECCIÓN FONDO MUTUAL</t>
  </si>
  <si>
    <t xml:space="preserve">      RESERVA POR DISPOSICIONES FISCALES</t>
  </si>
  <si>
    <t xml:space="preserve">      OTRAS RESERVAS</t>
  </si>
  <si>
    <t xml:space="preserve">   FONDOS  DE DESTINACIÓN ESPECÍFICA</t>
  </si>
  <si>
    <t xml:space="preserve">      FONDO PARA AMORTIZACIÓN DE APORTES</t>
  </si>
  <si>
    <t xml:space="preserve">      FONDO PARA REVALORIZACIÓN DE APORTES</t>
  </si>
  <si>
    <t xml:space="preserve">      FONDO PARA INFRAESTRUCTURA FÍSICA</t>
  </si>
  <si>
    <t xml:space="preserve">      FONDO ESPECIAL</t>
  </si>
  <si>
    <t xml:space="preserve">      FONDO SOCIALES CAPITALIZADOS</t>
  </si>
  <si>
    <t xml:space="preserve">      FONDOS DE INVERSIÓN</t>
  </si>
  <si>
    <t xml:space="preserve">      OTROS FONDOS</t>
  </si>
  <si>
    <t xml:space="preserve">   SUPERÁVIT</t>
  </si>
  <si>
    <t xml:space="preserve">      DONACIONES Y AUXILIOS</t>
  </si>
  <si>
    <t xml:space="preserve">   EXCEDENTES Y/O PÉRDIDAS  DEL EJERCICIO</t>
  </si>
  <si>
    <t xml:space="preserve">      EXCEDENTES</t>
  </si>
  <si>
    <t xml:space="preserve">      PÉRDIDAS (DB)</t>
  </si>
  <si>
    <t xml:space="preserve">   RESULTADOS ACUMULADOS POR ADOPCIÓN POR PRIMERA VEZ</t>
  </si>
  <si>
    <t xml:space="preserve">   OTRO RESULTADO INTEGRAL</t>
  </si>
  <si>
    <t xml:space="preserve">      POR REVALUACIÓN DE PROPIEDAD, PLANTA Y EQUIPO Y ACTIVOS INTANGIBLES</t>
  </si>
  <si>
    <t xml:space="preserve">      POR NUEVAS MEDICIONES DE LOS PLANES DE BENEFICIOS DEFINIDOS</t>
  </si>
  <si>
    <t xml:space="preserve">      INVERSIONES MEDIDAS A VALOR RAZONABLE</t>
  </si>
  <si>
    <t xml:space="preserve">         INVERSIONES MEDIDAS A VALOR RAZONABLE - ALTA Y MEDIA BURSATILIDAD</t>
  </si>
  <si>
    <t xml:space="preserve">         INVERSIONES MEDIDAS A VALOR RAZONABLE - BAJA BURSATILIDAD</t>
  </si>
  <si>
    <t xml:space="preserve">      POR CAMBIOS EN EL VALOR RAZONABLE DE INSTRUMENTOS DE COBERTURA</t>
  </si>
  <si>
    <t xml:space="preserve">      POR CAMBIO EN EL VALOR RAZONABLE DE PASIVOS FINANCIEROS QUE SEA ATRIBUIBLE A CAMBIOS EN EL RIESGO CREDITICIO</t>
  </si>
  <si>
    <t xml:space="preserve">      POR MÉTODO DE PARTICIPACIÓN PATRIMONIAL</t>
  </si>
  <si>
    <t xml:space="preserve">      POR INVERSIONES EN SUBSIDIARIAS, ASOCIADAS, OPERACIONES CONJUNTAS  Y NEGOCIOS CONJUNTOS</t>
  </si>
  <si>
    <t xml:space="preserve">   EXCEDENTES O PÉRDIDAS PARTICIPACIONES NO CONTROLADORAS</t>
  </si>
  <si>
    <t xml:space="preserve">   RESULTADOS DE EJERCICIOS ANTERIORES</t>
  </si>
  <si>
    <t xml:space="preserve">      PRDIDAS (DB)</t>
  </si>
  <si>
    <t>INGRESOS</t>
  </si>
  <si>
    <t xml:space="preserve">   INGRESOS POR VENTA DE BIENES Y SERVICIOS</t>
  </si>
  <si>
    <t xml:space="preserve">      AGRICULTURA, GANADERÍA, CAZA Y SILVICULTURA</t>
  </si>
  <si>
    <t xml:space="preserve">         CULTIVO DE CEREALES</t>
  </si>
  <si>
    <t xml:space="preserve">         CULTIVOS DE HORTALIZAS, LEGUMBRES Y PLANTAS ORNAMENTALES</t>
  </si>
  <si>
    <t xml:space="preserve">         CULTIVOS DE FRUTAS, NUECES Y PLANTAS AROMÁTICAS</t>
  </si>
  <si>
    <t xml:space="preserve">         CULTIVO DE CAFÉ</t>
  </si>
  <si>
    <t xml:space="preserve">         CRÍA DE GANADO CABALLAR Y VACUNO,</t>
  </si>
  <si>
    <t xml:space="preserve">         CRÍA DE OTROS ANIMALES</t>
  </si>
  <si>
    <t xml:space="preserve">         SERVICIOS AGRÍCOLAS Y GANADEROS</t>
  </si>
  <si>
    <t xml:space="preserve">         ACTIVIDADES CONEXAS</t>
  </si>
  <si>
    <t xml:space="preserve">      EXPLOTACIÓN DE MINAS Y CANTERAS</t>
  </si>
  <si>
    <t xml:space="preserve">         GAS NATURAL</t>
  </si>
  <si>
    <t xml:space="preserve">      INDUSTRIAS MANUFACTURERAS</t>
  </si>
  <si>
    <t xml:space="preserve">         PRODUCCIÓN Y PROCESAMIENTO DE CARNES Y PRODUCTOS CÁRNICOS</t>
  </si>
  <si>
    <t xml:space="preserve">         ELABORACIÓN DE PRODUCTOS LÁCTEOS</t>
  </si>
  <si>
    <t xml:space="preserve">         ELABORACIÓN DE PRODUCTOS DE MOLINERÍA</t>
  </si>
  <si>
    <t xml:space="preserve">         ELABORACIÓN DE ALIMENTOS PARA ANIMALES</t>
  </si>
  <si>
    <t xml:space="preserve">         ELABORACIÓN DE PRODUCTOS PARA PANADERÍA</t>
  </si>
  <si>
    <t xml:space="preserve">         ELABORACIÓN DE AZÚCAR Y MELAZAS</t>
  </si>
  <si>
    <t xml:space="preserve">         ELABORACIÓN DE PRODUCTOS DE CAFÉ</t>
  </si>
  <si>
    <t xml:space="preserve">         ELABORACIÓN DE OTROS PRODUCTOS ALIMENTICIOS</t>
  </si>
  <si>
    <t xml:space="preserve">         ELABORACIÓN DE BEBIDAS NO ALCOHÓLICAS</t>
  </si>
  <si>
    <t xml:space="preserve">         ELABORACIÓN DE PRENDAS DE VESTIR</t>
  </si>
  <si>
    <t xml:space="preserve">         ELABORACIÓN DE MALETAS, BOLSOS Y SIMILARES</t>
  </si>
  <si>
    <t xml:space="preserve">         ELABORACIÓN DE CALZADO</t>
  </si>
  <si>
    <t xml:space="preserve">         EDICIONES Y PUBLICACIONES</t>
  </si>
  <si>
    <t xml:space="preserve">         IMPRESIÓN</t>
  </si>
  <si>
    <t xml:space="preserve">         SERVICIOS RELACIONADOS CON LA EDICIÓN Y LA IMPRESIÓN</t>
  </si>
  <si>
    <t xml:space="preserve">         ELABORACIÓN DE ABONOS Y COMPUESTOS DE NITRÓGENO</t>
  </si>
  <si>
    <t xml:space="preserve">         PRODUCTOS DE OTRAS INDUSTRIAS MANUFACTURERAS</t>
  </si>
  <si>
    <t xml:space="preserve">      SUMINISTRO DE ELECTRICIDAD, GAS Y AGUA</t>
  </si>
  <si>
    <t xml:space="preserve">         CAPTACIÓN, DEPURACIÓN Y DISTRIBUCIÓN DE AGUA</t>
  </si>
  <si>
    <t xml:space="preserve">      CONSTRUCCIÓN</t>
  </si>
  <si>
    <t xml:space="preserve">         CONSTRUCCIÓN DE EDIFICIOS Y OBRAS DE INGENIERÍA CIVIL</t>
  </si>
  <si>
    <t xml:space="preserve">      COMERCIO AL POR MAYOR Y AL POR MENOR</t>
  </si>
  <si>
    <t xml:space="preserve">         VENTA DE VEHÍCULOS AUTOMOTORES</t>
  </si>
  <si>
    <t xml:space="preserve">         VENTA DE PARTES, PIEZAS Y ACCESORIOS DE VEHÍCULOS AUTOMOTORES</t>
  </si>
  <si>
    <t xml:space="preserve">         VENTA DE COMBUSTIBLES SÓLIDOS, LÍQUIDOS, GASEOSOS</t>
  </si>
  <si>
    <t xml:space="preserve">         VENTA DE LUBRICANTES, ADITIVOS, LLANTAS Y LUJOS PARA AUTOMOTORES</t>
  </si>
  <si>
    <t xml:space="preserve">         VENTA DE INSUMOS, MATERIAS PRIMAS AGROPECUARIAS Y FLORES</t>
  </si>
  <si>
    <t xml:space="preserve">         VENTA DE ANIMALES VIVOS Y CUEROS</t>
  </si>
  <si>
    <t xml:space="preserve">         VENTA DE PRODUCTOS EN ALMACENES NO ESPECIALIZADOS</t>
  </si>
  <si>
    <t xml:space="preserve">         VENTA DE PRODUCTOS AGROPECUARIOS</t>
  </si>
  <si>
    <t xml:space="preserve">         VENTA DE PRODUCTOS TEXTILES, DE VESTIR, DE CUERO Y CALZADO</t>
  </si>
  <si>
    <t xml:space="preserve">         VENTA DE PAPEL Y CARTÓN</t>
  </si>
  <si>
    <t xml:space="preserve">         VENTA DE LIBROS, REVISTAS, ELEMENTOS DE PAPELERÍA, ÚTILES Y TEXTOS ESCOLARES</t>
  </si>
  <si>
    <t xml:space="preserve">         VENTA DE JUEGOS, JUGUETES Y ARTÍCULOS DEPORTIVOS</t>
  </si>
  <si>
    <t xml:space="preserve">         VENTA DE ELECTRODOMÉSTICOS Y MUEBLES</t>
  </si>
  <si>
    <t xml:space="preserve">         VENTA DE PRODUCTOS DE ASEO, FARMACÉUTICOS, MEDICINALES, Y ARTÍCULOS DE TOCADOR</t>
  </si>
  <si>
    <t xml:space="preserve">         VENTA DE CUBIERTOS, VAJILLAS, CRISTALERÍA, PORCELANAS, CERÁMICAS Y OTROS ARTÍCULOS DE USO DOMESTICO</t>
  </si>
  <si>
    <t xml:space="preserve">         VENTA DE MATERIALES DE CONSTRUCCIÓN, FONTANERÍA Y CALEFACCIÓN</t>
  </si>
  <si>
    <t xml:space="preserve">         VENTA DE PINTURAS, LACAS Y FERRETERÍA</t>
  </si>
  <si>
    <t xml:space="preserve">         VENTA DE HERRAMIENTAS Y ARTÍCULOS DE FERRETERÍA</t>
  </si>
  <si>
    <t xml:space="preserve">         VENTA DE PRODUCTOS INTERMEDIOS, DESPERDICIOS Y DESECHOS</t>
  </si>
  <si>
    <t xml:space="preserve">         VENTA DE MAQUINARIA, EQUIPO DE OFICINA Y PROGRAMAS DE COMPUTADOR</t>
  </si>
  <si>
    <t xml:space="preserve">         VENTA DE EMPAQUES</t>
  </si>
  <si>
    <t xml:space="preserve">         VENTA DE LOTERÍAS, RIFAS, CHANCE, APUESTAS Y SIMILARES</t>
  </si>
  <si>
    <t xml:space="preserve">         VENTA DE OTROS PRODUCTOS</t>
  </si>
  <si>
    <t xml:space="preserve">      HOTELES Y RESTAURANTES</t>
  </si>
  <si>
    <t xml:space="preserve">         HOTELERÍA</t>
  </si>
  <si>
    <t xml:space="preserve">         CAMPAMENTO Y OTROS TIPOS DE HOSPEDAJE</t>
  </si>
  <si>
    <t xml:space="preserve">         RESTAURANTES</t>
  </si>
  <si>
    <t xml:space="preserve">         BARES Y CANTINAS</t>
  </si>
  <si>
    <t xml:space="preserve">      TRANSPORTE, ALMACENAMIENTO Y COMUNICACIONES</t>
  </si>
  <si>
    <t xml:space="preserve">         SERVICIO DE TRANSPORTE POR CARRETERA</t>
  </si>
  <si>
    <t xml:space="preserve">         SERVICIO DE TRANSPORTE POR VÍA ACUÁTICA</t>
  </si>
  <si>
    <t xml:space="preserve">         MANIPULACIÓN DE CARGA</t>
  </si>
  <si>
    <t xml:space="preserve">         SERVICIOS COMPLEMENTARIOS PARA EL TRANSPORTE</t>
  </si>
  <si>
    <t xml:space="preserve">         SERVICIO POSTAL Y DE CORREO</t>
  </si>
  <si>
    <t xml:space="preserve">         SERVICIO DE RADIO Y TELEVISIÓN POR CABLE</t>
  </si>
  <si>
    <t xml:space="preserve">      INTERESES POR DEUDORES POR VENTA DE BIENES Y SERVICIOS</t>
  </si>
  <si>
    <t xml:space="preserve">         INTERESES POR DEUDORES POR VENTA DE BIENES</t>
  </si>
  <si>
    <t xml:space="preserve">         INTERESES POR DEUDORES POR VENTA DE SERVICIOS</t>
  </si>
  <si>
    <t xml:space="preserve">      INGRESOS CARTERA DE CRÉDITOS</t>
  </si>
  <si>
    <t xml:space="preserve">         INTERESES DE CRÉDITOS COMERCIALES</t>
  </si>
  <si>
    <t xml:space="preserve">         INTERESES DE CRÉDITOS CONSUMO</t>
  </si>
  <si>
    <t xml:space="preserve">         INTERESES DE CRÉDITOS VIVIENDA</t>
  </si>
  <si>
    <t xml:space="preserve">         INTERESES DE MICROCRÉDITO  INMOBILIARIO</t>
  </si>
  <si>
    <t xml:space="preserve">         INTERESES DE MICROCRÉDITO  EMPRESARIAL</t>
  </si>
  <si>
    <t xml:space="preserve">         INTERESES DE CRÉDITOS A EMPLEADOS</t>
  </si>
  <si>
    <t xml:space="preserve">         INTERESES MORATORIOS CARTERA COMERCIAL</t>
  </si>
  <si>
    <t xml:space="preserve">         INTERESES MORATORIOS CARTERA CONSUMO</t>
  </si>
  <si>
    <t xml:space="preserve">         INTERESES MORATORIOS CARTERA VIVIENDA</t>
  </si>
  <si>
    <t xml:space="preserve">         INTERESES MORATORIOS CARTERA MICROCRÉDITO EMPRESARIAL</t>
  </si>
  <si>
    <t xml:space="preserve">         INTERESES MORATORIOS CRÉDITOS EMPLEADOS</t>
  </si>
  <si>
    <t xml:space="preserve">      INGRESOS DE ACTIVIDADES INMOBILIARIAS, EMPRESARIALES Y DE ALQUILER</t>
  </si>
  <si>
    <t xml:space="preserve">      INGRESOS DE ENSEÑANZA</t>
  </si>
  <si>
    <t xml:space="preserve">      INGRESOS DE SERVICIOS SOCIALES Y DE SALUD</t>
  </si>
  <si>
    <t xml:space="preserve">      INGRESOS DE OTRAS ACTIVIDADES DE SERVICIOS COMUNITARIOS, SOCIALES Y PERSONALES</t>
  </si>
  <si>
    <t xml:space="preserve">      DEVOLUCIONES, REBAJAS Y DESCUENTOS EN VENTAS (DB)</t>
  </si>
  <si>
    <t xml:space="preserve">   OTROS INGRESOS</t>
  </si>
  <si>
    <t xml:space="preserve">      INGRESOS POR UTILIDAD EN VENTA DE INVERSIONES Y OTROS ACTIVOS</t>
  </si>
  <si>
    <t xml:space="preserve">         INVERSIONES FONDO DE LIQUIDEZ</t>
  </si>
  <si>
    <t xml:space="preserve">         INVERSIONES NEGOCIABLES EN TÍTULOS DE DEUDA</t>
  </si>
  <si>
    <t xml:space="preserve">         INVERSIONES NEGOCIABLES EN TÍTULOS PARTICIPATIVOS</t>
  </si>
  <si>
    <t xml:space="preserve">         INVERSIONES PARA MANTENER HASTA EL VENCIMIENTO</t>
  </si>
  <si>
    <t xml:space="preserve">         INVERSIONES DISPONIBLES PARA LA VENTA EN TÍTULOS DE DEUDA</t>
  </si>
  <si>
    <t xml:space="preserve">         INVERSIONES DISPONIBLES PARA LA VENTA EN TÍTULOS PARTICIPATIVOS</t>
  </si>
  <si>
    <t xml:space="preserve">         INVERSIONES EN ENTIDADES SUBSIDIARIAS</t>
  </si>
  <si>
    <t xml:space="preserve">         INVERSIONES EN ENTIDADES ASOCIADAS</t>
  </si>
  <si>
    <t xml:space="preserve">         INVERSIONES EN OPERACIONES CONJUNTAS</t>
  </si>
  <si>
    <t xml:space="preserve">         INVERSIONES EN NEGOCIOS CONJUNTOS</t>
  </si>
  <si>
    <t xml:space="preserve">         INVERSIONES CONTABILIZADAS A COSTO AMORTIZADO</t>
  </si>
  <si>
    <t xml:space="preserve">         INVERSIONES CONTABILIZADAS A VALOR RAZONABLE</t>
  </si>
  <si>
    <t xml:space="preserve">         CUENTAS POR COBRAR</t>
  </si>
  <si>
    <t xml:space="preserve">         PROPIEDAD, PLANTA Y EQUIPO</t>
  </si>
  <si>
    <t xml:space="preserve">         ACTIVOS INTANGIBLES</t>
  </si>
  <si>
    <t xml:space="preserve">      INGRESOS POR VALORACIÓN INVERSIONES</t>
  </si>
  <si>
    <t xml:space="preserve">         INSTRUMENTOS EQUIVALENTE A EFECTIVO</t>
  </si>
  <si>
    <t xml:space="preserve">         EFECTIVO RESTRINGIDO</t>
  </si>
  <si>
    <t xml:space="preserve">         EN INVERSIONES NEGOCIABLES EN TÍTULOS DE DEUDA</t>
  </si>
  <si>
    <t xml:space="preserve">         EN INVERSIONES NEGOCIABLES EN TÍTULOS PARTICIPATIVOS</t>
  </si>
  <si>
    <t xml:space="preserve">         EN INVERSIONES PARA MANTENER HASTA EL VENCIMIENTO</t>
  </si>
  <si>
    <t xml:space="preserve">         EN INVERSIONES DISPONIBLES PARA LA VENTA EN TÍTULOS DE DEUDA</t>
  </si>
  <si>
    <t xml:space="preserve">         INVERSIONES CONTABILIZADAS POR MÉTODO DE PARTICIPACIÓN PATRIMONIAL</t>
  </si>
  <si>
    <t xml:space="preserve">      OTROS INGRESOS</t>
  </si>
  <si>
    <t xml:space="preserve">         INTERESES DE BANCOS Y OTRAS ENTIDADES CON ACTIVIDAD FINANCIERA</t>
  </si>
  <si>
    <t xml:space="preserve">         DIVIDENDOS, PARTICIPACIONES Y RETORNOS</t>
  </si>
  <si>
    <t xml:space="preserve">         COMISIONES Y/O HONORARIOS</t>
  </si>
  <si>
    <t xml:space="preserve">         POR SUBARRENDAMIENTO DE ACTIVOS POR DERECHO DE USO</t>
  </si>
  <si>
    <t xml:space="preserve">      RECUPERACIONES DETERIORO</t>
  </si>
  <si>
    <t xml:space="preserve">         DE INVERSIONES DISPONIBLES PARA LA VENTA EN TÍTULOS DE DEUDA</t>
  </si>
  <si>
    <t xml:space="preserve">         DE INVERSIONES DISPONIBLES PARA LA VENTA EN TÍTULOS PARTICIPATIVOS</t>
  </si>
  <si>
    <t xml:space="preserve">         DE INVERSIONES EN ENTIDADES SUBSIDIARIAS</t>
  </si>
  <si>
    <t xml:space="preserve">         DE INVERSIONES EN ENTIDADES ASOCIADAS</t>
  </si>
  <si>
    <t xml:space="preserve">         EN OPERACIONES CONJUNTAS</t>
  </si>
  <si>
    <t xml:space="preserve">         EN NEGOCIOS CONJUNTOS</t>
  </si>
  <si>
    <t xml:space="preserve">         DE BIENES NO TRANSFORMADOS POR LA ENTIDAD</t>
  </si>
  <si>
    <t xml:space="preserve">         DE CRÉDITOS DE VIVIENDA</t>
  </si>
  <si>
    <t xml:space="preserve">         DE INTERESES CRÉDITOS DE VIVIENDA</t>
  </si>
  <si>
    <t xml:space="preserve">         DE PAGO POR CUENTA DE ASOCIADOS - CRÉDITOS DE VIVIENDA</t>
  </si>
  <si>
    <t xml:space="preserve">         DE CRÉDITOS DE CONSUMO</t>
  </si>
  <si>
    <t xml:space="preserve">         DE INTERESES CRÉDITOS DE CONSUMO</t>
  </si>
  <si>
    <t xml:space="preserve">         DE PAGO POR CUENTA DE ASOCIADOS - CRÉDITOS DE CONSUMO</t>
  </si>
  <si>
    <t xml:space="preserve">         DE MICROCRÉDITO INMOBILIARIO</t>
  </si>
  <si>
    <t xml:space="preserve">         DE INTERESES MICROCRÉDITO INMOBILIARIO</t>
  </si>
  <si>
    <t xml:space="preserve">         DE MICROCRÉDITO EMPRESARIAL</t>
  </si>
  <si>
    <t xml:space="preserve">         DE INTERESES MICROCRÉDITO EMPRESARIAL</t>
  </si>
  <si>
    <t xml:space="preserve">         DE PAGOS POR CUENTA DE  ASOCIADOS - MICROCRÉDITO EMPRESARIAL</t>
  </si>
  <si>
    <t xml:space="preserve">         DE CRÉDITOS COMERCIALES</t>
  </si>
  <si>
    <t xml:space="preserve">         DE INTERESES CRÉDITOS COMERCIALES</t>
  </si>
  <si>
    <t xml:space="preserve">         DE PAGOS POR CUENTA DE  ASOCIADOS - CRÉDITOS COMERCIALES</t>
  </si>
  <si>
    <t xml:space="preserve">         DE DETERIORO GENERAL</t>
  </si>
  <si>
    <t xml:space="preserve">         DE CRÉDITOS A EMPLEADOS</t>
  </si>
  <si>
    <t xml:space="preserve">         DE CONVENIOS POR COBRAR</t>
  </si>
  <si>
    <t xml:space="preserve">         DE DEUDORES POR VENTA DE BIENES</t>
  </si>
  <si>
    <t xml:space="preserve">         DE INTERESES DEUDORES POR VENTA DE BIENES</t>
  </si>
  <si>
    <t xml:space="preserve">         DE DEUDORES POR PRESTACIÓN DE SERVICIOS</t>
  </si>
  <si>
    <t xml:space="preserve">         DE INTERESES DEUDORES POR PRESTACIÓN DE SERVICIOS</t>
  </si>
  <si>
    <t xml:space="preserve">         DE DIVIDENDOS, PARTICIPACIONES Y RETORNOS</t>
  </si>
  <si>
    <t xml:space="preserve">         DE ANTICIPOS</t>
  </si>
  <si>
    <t xml:space="preserve">         DE ARRENDAMIENTOS</t>
  </si>
  <si>
    <t xml:space="preserve">         DE ANTICIPOS DE IMPUESTOS</t>
  </si>
  <si>
    <t xml:space="preserve">         DE DEUDORES PATRONALES Y EMPRESAS</t>
  </si>
  <si>
    <t xml:space="preserve">         DE RESPONSABILIDADES PENDIENTES</t>
  </si>
  <si>
    <t xml:space="preserve">         DE OTRAS CUENTAS POR COBRAR</t>
  </si>
  <si>
    <t xml:space="preserve">         DE PROPIEDAD, PLANTA Y EQUIPO</t>
  </si>
  <si>
    <t xml:space="preserve">         DE PROPIEDADES DE INVERSIÓN AL COSTO</t>
  </si>
  <si>
    <t xml:space="preserve">         DE ACTIVOS NO CORRIENTES MANTENIDOS PARA LA VENTA</t>
  </si>
  <si>
    <t xml:space="preserve">         DE BIENES DE ARTE Y CULTURA</t>
  </si>
  <si>
    <t xml:space="preserve">         RECUPERACIÓN DE BIENES DADOS DE BAJA</t>
  </si>
  <si>
    <t xml:space="preserve">      ADMINISTRATIVOS Y SOCIALES</t>
  </si>
  <si>
    <t xml:space="preserve">         CUOTAS DE ADMISIÓN Y/O AFILIACIÓN</t>
  </si>
  <si>
    <t xml:space="preserve">         CUOTAS DE ADMINISTRACIÓN Y SOSTENIMIENTO</t>
  </si>
  <si>
    <t xml:space="preserve">      VALORACIÓN DEL ACTIVO BIOLÓGICO</t>
  </si>
  <si>
    <t xml:space="preserve">         OTROS ACTIVOS BIOLÓGICOS</t>
  </si>
  <si>
    <t xml:space="preserve">      VALORACIÓN DE PROPIEDADES DE INVERSIÓN (A VALOR RAZONABLE)</t>
  </si>
  <si>
    <t xml:space="preserve">         EDIFICIOS</t>
  </si>
  <si>
    <t xml:space="preserve">         DERECHOS SOBRE BIENES ADQUIRIDOS EN ARRENDAMIENTO</t>
  </si>
  <si>
    <t xml:space="preserve">      SERVICIOS DIFERENTES AL OBJETO SOCIAL</t>
  </si>
  <si>
    <t xml:space="preserve">         DE BASCULA</t>
  </si>
  <si>
    <t xml:space="preserve">         DE TRANSPORTE</t>
  </si>
  <si>
    <t xml:space="preserve">         ADMINISTRATIVOS</t>
  </si>
  <si>
    <t xml:space="preserve">         TÉCNICOS</t>
  </si>
  <si>
    <t xml:space="preserve">         DE COMPUTACIÓN</t>
  </si>
  <si>
    <t xml:space="preserve">         POR CONTRATOS</t>
  </si>
  <si>
    <t xml:space="preserve">         DE TRILLA</t>
  </si>
  <si>
    <t xml:space="preserve">         DE MANTENIMIENTO</t>
  </si>
  <si>
    <t xml:space="preserve">         AL PERSONAL</t>
  </si>
  <si>
    <t xml:space="preserve">         DE CASINO</t>
  </si>
  <si>
    <t xml:space="preserve">         FLETES</t>
  </si>
  <si>
    <t xml:space="preserve">         ENTRE COMPAÑÍAS</t>
  </si>
  <si>
    <t xml:space="preserve">      INDEMNIZACIONES</t>
  </si>
  <si>
    <t xml:space="preserve">         POR SINIESTRO</t>
  </si>
  <si>
    <t xml:space="preserve">         POR PERDIDA DE MERCANCÍA</t>
  </si>
  <si>
    <t xml:space="preserve">         POR INCUMPLIMIENTO DE CONTRATOS</t>
  </si>
  <si>
    <t xml:space="preserve">         DE TERCEROS</t>
  </si>
  <si>
    <t xml:space="preserve">         POR INCAPACIDADES</t>
  </si>
  <si>
    <t xml:space="preserve">      INGRESOS POR SUBVENCIONES DEL GOBIERNO</t>
  </si>
  <si>
    <t xml:space="preserve">      INGRESOS POR DIFERENCIA EN CAMBIO</t>
  </si>
  <si>
    <t xml:space="preserve">      INGRESOS POR DONACIONES</t>
  </si>
  <si>
    <t>GASTOS</t>
  </si>
  <si>
    <t xml:space="preserve">   GASTOS DE ADMINISTRACIÓN</t>
  </si>
  <si>
    <t xml:space="preserve">      BENEFICIO A EMPLEADOS</t>
  </si>
  <si>
    <t xml:space="preserve">         SALARIO INTEGRAL</t>
  </si>
  <si>
    <t xml:space="preserve">         DE REPRESENTACIÓN</t>
  </si>
  <si>
    <t xml:space="preserve">         SUELDOS</t>
  </si>
  <si>
    <t xml:space="preserve">         JORNALES</t>
  </si>
  <si>
    <t xml:space="preserve">         HORAS EXTRAS</t>
  </si>
  <si>
    <t xml:space="preserve">         VIÁTICOS</t>
  </si>
  <si>
    <t xml:space="preserve">         INCAPACIDADES</t>
  </si>
  <si>
    <t xml:space="preserve">         AUXILIO DE TRANSPORTE</t>
  </si>
  <si>
    <t xml:space="preserve">         CESANTÍAS</t>
  </si>
  <si>
    <t xml:space="preserve">         INTERESES SOBRE CESANTÍAS</t>
  </si>
  <si>
    <t xml:space="preserve">         PRIMA LEGAL</t>
  </si>
  <si>
    <t xml:space="preserve">         PRIMA EXTRALEGAL</t>
  </si>
  <si>
    <t xml:space="preserve">         PRIMA DE VACACIONES</t>
  </si>
  <si>
    <t xml:space="preserve">         PRIMA DE ANTIGÜEDAD</t>
  </si>
  <si>
    <t xml:space="preserve">         VACACIONES</t>
  </si>
  <si>
    <t xml:space="preserve">         PENSIONES DE JUBILACIÓN</t>
  </si>
  <si>
    <t xml:space="preserve">         OTRAS PRESTACIONES SOCIALES</t>
  </si>
  <si>
    <t xml:space="preserve">         BONIFICACIONES</t>
  </si>
  <si>
    <t xml:space="preserve">         INDEMNIZACIONES LABORALES</t>
  </si>
  <si>
    <t xml:space="preserve">         DOTACIÓN Y SUMINISTRO A TRABAJADORES</t>
  </si>
  <si>
    <t xml:space="preserve">         AUXILIOS AL PERSONAL</t>
  </si>
  <si>
    <t xml:space="preserve">         APORTES SALUD</t>
  </si>
  <si>
    <t xml:space="preserve">         APORTES PENSIÓN</t>
  </si>
  <si>
    <t xml:space="preserve">         APORTES A,R,L</t>
  </si>
  <si>
    <t xml:space="preserve">         APORTES CAJAS DE COMPENSACIÓN FAMILIAR</t>
  </si>
  <si>
    <t xml:space="preserve">         APORTES I,C,B,F,</t>
  </si>
  <si>
    <t xml:space="preserve">         APORTES SENA</t>
  </si>
  <si>
    <t xml:space="preserve">         APORTES SINDICALES</t>
  </si>
  <si>
    <t xml:space="preserve">         CAPACITACIÓN AL PERSONAL</t>
  </si>
  <si>
    <t xml:space="preserve">         GASTOS DEPORTIVOS Y DE RECREACIÓN</t>
  </si>
  <si>
    <t xml:space="preserve">         GASTOS MÉDICOS Y MEDICAMENTOS</t>
  </si>
  <si>
    <t xml:space="preserve">         SUBSIDIO DE ALIMENTACIÓN</t>
  </si>
  <si>
    <t xml:space="preserve">         OTROS  BENEFICIOS A EMPLEADOS</t>
  </si>
  <si>
    <t xml:space="preserve">      GASTOS POR OBLIGACIONES DE ORGANIZACIONES SOLIDARIAS DE TRABAJO ASOCIADO</t>
  </si>
  <si>
    <t xml:space="preserve">      GASTOS  GENERALES</t>
  </si>
  <si>
    <t xml:space="preserve">         ADMINISTRACIÓN DE BIENES</t>
  </si>
  <si>
    <t xml:space="preserve">         CUOTAS DE ADMINISTRACIÓN</t>
  </si>
  <si>
    <t xml:space="preserve">         REPARACIONES LOCATIVAS</t>
  </si>
  <si>
    <t xml:space="preserve">         ASEO Y ELEMENTOS</t>
  </si>
  <si>
    <t xml:space="preserve">         CAFETERÍA</t>
  </si>
  <si>
    <t xml:space="preserve">         CORREO</t>
  </si>
  <si>
    <t xml:space="preserve">         TRANSPORTE,  FLETES Y ACARREOS</t>
  </si>
  <si>
    <t xml:space="preserve">         PAPELERÍA Y ÚTILES DE OFICINA</t>
  </si>
  <si>
    <t xml:space="preserve">         FOTOCOPIAS</t>
  </si>
  <si>
    <t xml:space="preserve">         SUMINISTROS</t>
  </si>
  <si>
    <t xml:space="preserve">         PUBLICIDAD Y PROPAGANDA</t>
  </si>
  <si>
    <t xml:space="preserve">         CONTRIBUCIONES Y AFILIACIONES</t>
  </si>
  <si>
    <t xml:space="preserve">         GASTOS DE ASAMBLEA</t>
  </si>
  <si>
    <t xml:space="preserve">         GASTOS DE DIRECTIVOS</t>
  </si>
  <si>
    <t xml:space="preserve">         GASTOS DE COMITÉS</t>
  </si>
  <si>
    <t xml:space="preserve">         REUNIONES Y CONFERENCIAS</t>
  </si>
  <si>
    <t xml:space="preserve">         INFORMACIÓN COMERCIAL</t>
  </si>
  <si>
    <t xml:space="preserve">         GASTOS DE  REPRESENTACIÓN</t>
  </si>
  <si>
    <t xml:space="preserve">         GASTOS DE VIAJES</t>
  </si>
  <si>
    <t xml:space="preserve">         SERVICIOS TEMPORALES</t>
  </si>
  <si>
    <t xml:space="preserve">         VIGILANCIA PRIVADA</t>
  </si>
  <si>
    <t xml:space="preserve">         SISTEMATIZACIÓN</t>
  </si>
  <si>
    <t xml:space="preserve">         SUSCRIPCIONES Y PUBLICACIONES</t>
  </si>
  <si>
    <t xml:space="preserve">         ADECUACIÓN E INSTALACIÓN</t>
  </si>
  <si>
    <t xml:space="preserve">         ASISTENCIA TÉCNICA</t>
  </si>
  <si>
    <t xml:space="preserve">         PROCESAMIENTO ELECTRÓNICO DE DATOS</t>
  </si>
  <si>
    <t xml:space="preserve">      DETERIORO</t>
  </si>
  <si>
    <t xml:space="preserve">         OTRAS INVERSIONES EN INSTRUMENTOS DE PATRIMONIO</t>
  </si>
  <si>
    <t xml:space="preserve">         INVENTARIO BIENES NO TRANSFORMADOS POR LA ENTIDAD</t>
  </si>
  <si>
    <t xml:space="preserve">         INVENTARIOS BIENES TRANSFORMADOS POR LA ENTIDAD</t>
  </si>
  <si>
    <t xml:space="preserve">         CRÉDITOS DE VIVIENDA</t>
  </si>
  <si>
    <t xml:space="preserve">         INTERESES CRÉDITOS DE VIVIENDA</t>
  </si>
  <si>
    <t xml:space="preserve">         PAGO POR CUENTA DE ASOCIADOS - CRÉDITOS DE VIVIENDA</t>
  </si>
  <si>
    <t xml:space="preserve">         CRÉDITOS DE CONSUMO</t>
  </si>
  <si>
    <t xml:space="preserve">         INTERESES CRÉDITOS DE CONSUMO</t>
  </si>
  <si>
    <t xml:space="preserve">         PAGO POR CUENTA DE ASOCIADOS - CRÉDITOS DE CONSUMO</t>
  </si>
  <si>
    <t xml:space="preserve">         MICROCRÉDITO EMPRESARIAL</t>
  </si>
  <si>
    <t xml:space="preserve">         INTERESES MICROCRÉDITO EMPRESARIAL</t>
  </si>
  <si>
    <t xml:space="preserve">         PAGOS POR CUENTA DE  ASOCIADOS - MICROCRÉDITO EMPRESARIAL</t>
  </si>
  <si>
    <t xml:space="preserve">         CRÉDITOS COMERCIALES</t>
  </si>
  <si>
    <t xml:space="preserve">         INTERESES CRÉDITOS COMERCIALES</t>
  </si>
  <si>
    <t xml:space="preserve">         PAGOS POR CUENTA DE  ASOCIADOS - CRÉDITOS COMERCIALES</t>
  </si>
  <si>
    <t xml:space="preserve">         DETERIORO GENERAL DE CARTERA DE CRÉDITOS</t>
  </si>
  <si>
    <t xml:space="preserve">         CRÉDITOS A EMPLEADOS</t>
  </si>
  <si>
    <t xml:space="preserve">         INTERESES CRÉDITOS A EMPLEADOS</t>
  </si>
  <si>
    <t xml:space="preserve">         CONVENIOS POR COBRAR</t>
  </si>
  <si>
    <t xml:space="preserve">         DEUDORES POR VENTA DE BIENES</t>
  </si>
  <si>
    <t xml:space="preserve">         INTERESES DEUDORES POR VENTA DE BIENES</t>
  </si>
  <si>
    <t xml:space="preserve">         DEUDORES POR PRESTACIÓN DE SERVICIOS</t>
  </si>
  <si>
    <t xml:space="preserve">         ANTICIPOS</t>
  </si>
  <si>
    <t xml:space="preserve">         ANTICIPOS DE IMPUESTOS</t>
  </si>
  <si>
    <t xml:space="preserve">         DEUDORES PATRONALES Y EMPRESAS</t>
  </si>
  <si>
    <t xml:space="preserve">         RESPONSABILIDADES PENDIENTES</t>
  </si>
  <si>
    <t xml:space="preserve">         OTRAS CUENTAS POR COBRAR</t>
  </si>
  <si>
    <t xml:space="preserve">         PROPIEDADES DE INVERSIÓN AL COSTO</t>
  </si>
  <si>
    <t xml:space="preserve">         ACTIVOS NO CORRIENTES MANTENIDOS PARA LA VENTA</t>
  </si>
  <si>
    <t xml:space="preserve">         ACTIVOS INTANGIBLES ADQUIRIDOS</t>
  </si>
  <si>
    <t xml:space="preserve">         INVERSIONES CONTABILIZADAS A VALOR RAZONABLE CON CAMBIOS EN EL RESULTADO</t>
  </si>
  <si>
    <t xml:space="preserve">         INVERSIONES CONTABILIZADAS A VALOR RAZONABLE CON CAMBIOS EN EL ORI</t>
  </si>
  <si>
    <t xml:space="preserve">         PROPIEDADES DE INVERSIÓN MEDIDAS A VALOR RAZONABLE</t>
  </si>
  <si>
    <t xml:space="preserve">      AMORTIZACIÓN Y AGOTAMIENTO</t>
  </si>
  <si>
    <t xml:space="preserve">         OTROS DERECHOS</t>
  </si>
  <si>
    <t xml:space="preserve">      DEPRECIACIÓN PROPIEDAD, PLANTA Y EQUIPO</t>
  </si>
  <si>
    <t xml:space="preserve">         EQUIPO MÉDICO Y CIENTÍFICO</t>
  </si>
  <si>
    <t xml:space="preserve">         REPUESTOS MOLDES Y TROQUELES</t>
  </si>
  <si>
    <t xml:space="preserve">         PROPIEDADES EN OPERACIONES CONJUNTAS</t>
  </si>
  <si>
    <t xml:space="preserve">         BIENES EN COMODATO</t>
  </si>
  <si>
    <t xml:space="preserve">      DEPRECIACIÓN PROPIEDADES DE INVERSIÓN MEDIDAS AL COSTO</t>
  </si>
  <si>
    <t xml:space="preserve">   OTROS GASTOS</t>
  </si>
  <si>
    <t xml:space="preserve">      GASTOS POR VENTA DE INVERSIONES Y OTROS ACTIVOS</t>
  </si>
  <si>
    <t xml:space="preserve">         INVERSIONES NEGOCIABLES  EN TÍTULOS DE PATICIPACIÓN</t>
  </si>
  <si>
    <t xml:space="preserve">         INVERSIONES DISPONIBLES PARA LA VENTA EN TÍTULOS DE  PARTICIPACIÓN</t>
  </si>
  <si>
    <t xml:space="preserve">      GASTOS FINANCIEROS</t>
  </si>
  <si>
    <t xml:space="preserve">         GASTOS BANCARIOS</t>
  </si>
  <si>
    <t xml:space="preserve">         REAJUSTE DE LA UNIDAD DE VALOR REAL UVR</t>
  </si>
  <si>
    <t xml:space="preserve">         GRAVÁMENES CERTIFICACIONES Y CONSTANCIAS</t>
  </si>
  <si>
    <t xml:space="preserve">         DESCUENTOS COMERCIALES CONDICIONADOS</t>
  </si>
  <si>
    <t xml:space="preserve">         POR VALORACIÓN DE INVERSIONES FONDO DE LIQUIDEZ</t>
  </si>
  <si>
    <t xml:space="preserve">         POR VALORACIÓN DE INVERSIONES NEGOCIABLES EN TÍTULOS DE DEUDA</t>
  </si>
  <si>
    <t xml:space="preserve">         POR VALORACIÓN EN INVERSIONES NEGOCIABLES EN TÍTULOS PARTICIPATIVOS</t>
  </si>
  <si>
    <t xml:space="preserve">         POR VALORACIÓN DE INVERSIONES PARA MANTENER HASTA EL VENCIMIENTO</t>
  </si>
  <si>
    <t xml:space="preserve">         POR VALORACIÓN DE INVERSIONES DISPONIBLES PARA LA VENTA EN TÍTULOS DE DEUDA</t>
  </si>
  <si>
    <t xml:space="preserve">         POR VALORACIÓN DE INVERSIONES EN ENTIDADES ASOCIADAS</t>
  </si>
  <si>
    <t xml:space="preserve">         POR VALORACIÓN DE INVERSIONES EN OPERACIONES CONJUNTAS</t>
  </si>
  <si>
    <t xml:space="preserve">         POR VALORACIÓN DE INVERSIONES EN SUBSIDIARIAS O SUBORDINADAS</t>
  </si>
  <si>
    <t xml:space="preserve">         POR INVERSIONES MEDIDAS A COSTO AMORTIZADO</t>
  </si>
  <si>
    <t xml:space="preserve">         POR INVERSIONES MEDIDAS A VALOR RAZONABLE</t>
  </si>
  <si>
    <t xml:space="preserve">         POR INTERESES COSTO AMORTIZACIÓN CRÉDITOS EMPLEADOS - BENEFICIOS A EMPLEADOS</t>
  </si>
  <si>
    <t xml:space="preserve">         GASTO POR INTERESES DE ACTIVO POR DERECHO DE USO</t>
  </si>
  <si>
    <t xml:space="preserve">      PERDIDA EN VENTA DE ACTIVOS</t>
  </si>
  <si>
    <t xml:space="preserve">      PERDIDA POR VALORACIÓN DEL ACTIVO BIOLÓGICO</t>
  </si>
  <si>
    <t xml:space="preserve">      PERDIDA POR VALORACIÓN DE PROPIEDADES DE INVERSIÓN (A VALOR RAZONABLE)</t>
  </si>
  <si>
    <t xml:space="preserve">      CONSTITUCIÓN RESERVA MATEMÁTICA</t>
  </si>
  <si>
    <t xml:space="preserve">      GASTOS VARIOS</t>
  </si>
  <si>
    <t xml:space="preserve">         COSTOS DE REESTRUCTURACIÓN</t>
  </si>
  <si>
    <t xml:space="preserve">         OBLIGACIONES LEGALES</t>
  </si>
  <si>
    <t xml:space="preserve">         CONTRATOS ONEROSOS</t>
  </si>
  <si>
    <t xml:space="preserve">         MULTAS, SANCIONES, LITIGIOS, INDEMNIZACIONES Y DEMANDAS</t>
  </si>
  <si>
    <t xml:space="preserve">         AUXILIOS Y DONACIONES</t>
  </si>
  <si>
    <t xml:space="preserve">         MEJORAS EN PROPIEDAD AJENA</t>
  </si>
  <si>
    <t xml:space="preserve">         IMPUESTOS ASUMIDOS</t>
  </si>
  <si>
    <t xml:space="preserve">      IMPUESTO DE RENTA Y COMPLEMENTARIOS</t>
  </si>
  <si>
    <t xml:space="preserve">      IMPUESTOS A LAS GANANCIAS DIFERIDOS</t>
  </si>
  <si>
    <t xml:space="preserve">   EXCEDENTES Y PERDIDAS DEL EJERCICIO</t>
  </si>
  <si>
    <t xml:space="preserve">   GASTOS DE VENTAS</t>
  </si>
  <si>
    <t xml:space="preserve">      OTROS COSTOS</t>
  </si>
  <si>
    <t xml:space="preserve">      DEPRECIACIONES</t>
  </si>
  <si>
    <t xml:space="preserve">      AMORTIZACIONES Y AGOTAMIENTO</t>
  </si>
  <si>
    <t xml:space="preserve">      DIVERSOS</t>
  </si>
  <si>
    <t>COSTO DE VENTAS</t>
  </si>
  <si>
    <t xml:space="preserve">   COSTO DE VENTAS Y DE PRESTACIÓN DE SERVICIOS</t>
  </si>
  <si>
    <t xml:space="preserve">      INTERESES DE DEPÓSITOS, DE CRÉDITOS DE BANCOS Y OTRAS OBLIGACIONES FINANCIERAS</t>
  </si>
  <si>
    <t xml:space="preserve">         INTERESES DEPÓSITOS DE AHORRO ORDINARIO</t>
  </si>
  <si>
    <t xml:space="preserve">         INTERESES DEPÓSITOS DE AHORRO A TERMINO</t>
  </si>
  <si>
    <t xml:space="preserve">         INTERESES AHORRO CONTRACTUAL</t>
  </si>
  <si>
    <t xml:space="preserve">         INTERESES AHORRO PERMANENTE</t>
  </si>
  <si>
    <t xml:space="preserve">         CONTRIBUCIÓN EMERGENCIA  ECONÓMICA</t>
  </si>
  <si>
    <t xml:space="preserve">         INTERESES DE CRÉDITOS DE BANCOS</t>
  </si>
  <si>
    <t xml:space="preserve">      ACTIVIDADES INMOBILIARIAS, EMPRESARIALES Y DE ALQUILER</t>
  </si>
  <si>
    <t xml:space="preserve">      ENSEÑANZA</t>
  </si>
  <si>
    <t xml:space="preserve">      SERVICIOS SOCIALES Y DE SALUD</t>
  </si>
  <si>
    <t xml:space="preserve">      OTRAS ACTIVIDADES DE SERVICIOS COMUNITARIOS, SOCIALES Y PERSONALES</t>
  </si>
  <si>
    <t xml:space="preserve">      POR DIFERENCIA EN CAMBIO</t>
  </si>
  <si>
    <t xml:space="preserve">   COMPRAS</t>
  </si>
  <si>
    <t xml:space="preserve">      DE MERCANCÍAS</t>
  </si>
  <si>
    <t xml:space="preserve">      DE MATERIAS PRIMAS</t>
  </si>
  <si>
    <t>COSTOS DE PRODUCCIÓN O DE OPERACIÓN</t>
  </si>
  <si>
    <t xml:space="preserve">   COSTOS DE PRODUCCIÓN</t>
  </si>
  <si>
    <t xml:space="preserve">      MANO DE OBRA DIRECTA</t>
  </si>
  <si>
    <t xml:space="preserve">      COSTOS INDIRECTOS</t>
  </si>
  <si>
    <t xml:space="preserve">      CONTRATOS DE SERVICIOS</t>
  </si>
  <si>
    <t xml:space="preserve">   DEUDORAS CONTINGENTES</t>
  </si>
  <si>
    <t xml:space="preserve">      BIENES Y VALORES ENTREGADOS EN CUSTODIA</t>
  </si>
  <si>
    <t xml:space="preserve">      BIENES Y VALORES ENTREGADOS EN GARANTÍA</t>
  </si>
  <si>
    <t xml:space="preserve">      INTERESES CARTERA DE CRÉDITOS</t>
  </si>
  <si>
    <t xml:space="preserve">         CATEGORÍA A - VIVIENDA - CRÉDITOS REESTRUCTURADOS</t>
  </si>
  <si>
    <t xml:space="preserve">         CATEGORÍA B - VIVIENDA - CRÉDITOS REESTRUCTURADOS</t>
  </si>
  <si>
    <t xml:space="preserve">         CATEGORÍA A - CONSUMO - CRÉDITOS REESTRUCTURADOS</t>
  </si>
  <si>
    <t xml:space="preserve">         CATEGORÍA B - CONSUMO - CRÉDITOS REESTRUCTURADOS</t>
  </si>
  <si>
    <t xml:space="preserve">         CATEGORÍA A - MICROCRÉDITOS- CRÉDITOS REESTRUCTURADOS</t>
  </si>
  <si>
    <t xml:space="preserve">         CATEGORÍA B - MICROCRÉDITOS - CRÉDITOS REESTRUCTURADOS</t>
  </si>
  <si>
    <t xml:space="preserve">         CATEGORÍA C RIESGO APRECIABLE, MICROCRÉDITOS</t>
  </si>
  <si>
    <t xml:space="preserve">         CATEGORÍA D RIESGO SIGNIFICATIVO, MICROCRÉDITOS</t>
  </si>
  <si>
    <t xml:space="preserve">         CATEGORÍA E RIESGO DE INCOBRABILIDAD, MICROCRÉDITOS</t>
  </si>
  <si>
    <t xml:space="preserve">         CATEGORÍA A - COMERCIAL- CRÉDITOS REESTRUCTURADOS</t>
  </si>
  <si>
    <t xml:space="preserve">         CATEGORÍA B - COMERCIAL - CRÉDITOS REESTRUCTURADOS</t>
  </si>
  <si>
    <t xml:space="preserve">         CATEGORÍA C RIESGO APRECIABLE, COMERCIAL</t>
  </si>
  <si>
    <t xml:space="preserve">         CATEGORÍA D RIESGO SIGNIFICATIVO, COMERCIAL</t>
  </si>
  <si>
    <t xml:space="preserve">         CATEGORÍA E RIESGO DE INCOBRABILIDAD, COMERCIAL</t>
  </si>
  <si>
    <t xml:space="preserve">   DEUDORAS DE CONTROL</t>
  </si>
  <si>
    <t xml:space="preserve">      CRÉDITOS A FAVOR NO UTILIZADOS</t>
  </si>
  <si>
    <t xml:space="preserve">      ACTIVOS CASTIGADOS</t>
  </si>
  <si>
    <t xml:space="preserve">         INVENTARIO</t>
  </si>
  <si>
    <t xml:space="preserve">         CARTERA DE CRÉDITO</t>
  </si>
  <si>
    <t xml:space="preserve">         CARTERA POR VENTA DE BIENES Y SERVICIOS</t>
  </si>
  <si>
    <t xml:space="preserve">      BIENES ENTREGADOS EN CUSTODIA</t>
  </si>
  <si>
    <t xml:space="preserve">      ACTIVOS TOTALMENTE DEPRECIADOS, AGOTADOS O AMORTIZADOS</t>
  </si>
  <si>
    <t xml:space="preserve">      OTRAS CUENTAS DEUDORAS DE CONTROL</t>
  </si>
  <si>
    <t xml:space="preserve">   DEUDORAS CONTINGENTES POR CONTRA (CR)</t>
  </si>
  <si>
    <t xml:space="preserve">   DEUDORAS DE CONTROL POR CONTRA (CR)</t>
  </si>
  <si>
    <t xml:space="preserve">   ACREEDORAS CONTINGENTES</t>
  </si>
  <si>
    <t xml:space="preserve">      BIENES Y VALORES RECIBIDOS EN CUSTODIA</t>
  </si>
  <si>
    <t xml:space="preserve">      BIENES Y VALORES RECIBIDOS EN GARANTÍA</t>
  </si>
  <si>
    <t xml:space="preserve">      CRÉDITOS APROBADOS NO DESEMBOLSADOS</t>
  </si>
  <si>
    <t xml:space="preserve">      LITIGIOS Y/O DEMANDAS</t>
  </si>
  <si>
    <t xml:space="preserve">      OTRAS RESPONSABILIDADES CONTINGENTES</t>
  </si>
  <si>
    <t xml:space="preserve">   ACREEDORAS DE CONTROL</t>
  </si>
  <si>
    <t xml:space="preserve">      MERCANCÍAS RECIBIDAS EN CONSIGNACIÓN</t>
  </si>
  <si>
    <t xml:space="preserve">      BIENES RECIBIDOS DE TERCEROS</t>
  </si>
  <si>
    <t xml:space="preserve">   ACREEDORAS  POR CONTRA (DB)</t>
  </si>
  <si>
    <t xml:space="preserve">      RESPONSABILIDADES CONTINGENTES POR EL CONTRARIO</t>
  </si>
  <si>
    <t xml:space="preserve">   ACREEDORAS DE CONTROL POR CONTRA (CR)</t>
  </si>
  <si>
    <t>DESCR</t>
  </si>
  <si>
    <t>COD</t>
  </si>
  <si>
    <t>INGRESOS sin recuperaciones</t>
  </si>
  <si>
    <t>COSTOS</t>
  </si>
  <si>
    <t>MARGEN BRUTO</t>
  </si>
  <si>
    <t>Deterioro NETO de recuperaciones</t>
  </si>
  <si>
    <t>Depreciaciones y amortizaciones</t>
  </si>
  <si>
    <t>BENEFICIOS A EMPLEADOS</t>
  </si>
  <si>
    <t>OTROS</t>
  </si>
  <si>
    <t>Excedente NETO</t>
  </si>
  <si>
    <t>% EXCEDENTE NETO / margen BRUTO</t>
  </si>
  <si>
    <t>G. VENTAS</t>
  </si>
  <si>
    <t>% COSTOS Y VENTAS</t>
  </si>
  <si>
    <t>GENERALES sin otros</t>
  </si>
  <si>
    <t>Inversiones financieras no participativas</t>
  </si>
  <si>
    <t>Cartera</t>
  </si>
  <si>
    <t>Vista</t>
  </si>
  <si>
    <t>CDAT</t>
  </si>
  <si>
    <t>Contractura</t>
  </si>
  <si>
    <t>Permanente</t>
  </si>
  <si>
    <t>Obligaciones</t>
  </si>
  <si>
    <t>Aportes</t>
  </si>
  <si>
    <t>Permanente y aportes</t>
  </si>
  <si>
    <t>Jefe - Coord</t>
  </si>
  <si>
    <t>Analista</t>
  </si>
  <si>
    <t>Auxiliar 1</t>
  </si>
  <si>
    <t>Alta gerencia integral</t>
  </si>
  <si>
    <t>Alta gerencia normal</t>
  </si>
  <si>
    <t>Oficios Varios SMLMV</t>
  </si>
  <si>
    <t>Comerciales BASE SMLMV</t>
  </si>
  <si>
    <t>GASTO MES</t>
  </si>
  <si>
    <t>%</t>
  </si>
  <si>
    <t>Clase I</t>
  </si>
  <si>
    <t>PESEM</t>
  </si>
  <si>
    <t>REAJUSTE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</si>
</sst>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164" formatCode="_-&quot;$&quot;* #,##0_-;\-&quot;$&quot;* #,##0_-;_-&quot;$&quot;* &quot;-&quot;_-;_-@_-"/>
    <numFmt numFmtId="165" formatCode="&quot;$&quot;\ #,##0.0,,"/>
    <numFmt numFmtId="166" formatCode="_-&quot;$&quot;* #,##0.00_-;\-&quot;$&quot;* #,##0.00_-;_-&quot;$&quot;* &quot;-&quot;??_-;_-@_-"/>
    <numFmt numFmtId="167" formatCode="0.0%"/>
    <numFmt numFmtId="169" formatCode="_-&quot;$&quot;\ * #,##0_-;\-&quot;$&quot;\ * #,##0_-;_-&quot;$&quot;\ 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rgb="FFC00000"/>
      <name val="Arial Narrow"/>
      <family val="2"/>
    </font>
    <font>
      <sz val="10"/>
      <color theme="1"/>
      <name val="Trebuchet MS"/>
      <family val="2"/>
    </font>
    <font>
      <b/>
      <sz val="11"/>
      <color theme="0"/>
      <name val="Arial Narrow"/>
      <family val="2"/>
    </font>
    <font>
      <sz val="8"/>
      <color theme="1"/>
      <name val="Arial Narrow"/>
      <family val="2"/>
    </font>
    <font>
      <b/>
      <sz val="8"/>
      <color rgb="FFC00000"/>
      <name val="Arial Narrow"/>
      <family val="2"/>
    </font>
    <font>
      <sz val="8"/>
      <color rgb="FFFF0000"/>
      <name val="Arial Narrow"/>
      <family val="2"/>
    </font>
    <font>
      <b/>
      <sz val="11"/>
      <color theme="1"/>
      <name val="Arial Narrow"/>
      <family val="2"/>
    </font>
    <font>
      <b/>
      <sz val="8"/>
      <color theme="0"/>
      <name val="Arial Narrow"/>
      <family val="2"/>
    </font>
    <font>
      <b/>
      <sz val="8"/>
      <color theme="1"/>
      <name val="Arial Narrow"/>
      <family val="2"/>
    </font>
    <font>
      <b/>
      <sz val="14"/>
      <color theme="1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sz val="10"/>
      <color theme="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6">
    <xf numFmtId="0" fontId="0" fillId="0" borderId="0" xfId="0"/>
    <xf numFmtId="165" fontId="2" fillId="0" borderId="1" xfId="2" applyNumberFormat="1" applyFont="1" applyBorder="1" applyProtection="1">
      <protection locked="0"/>
    </xf>
    <xf numFmtId="165" fontId="3" fillId="0" borderId="1" xfId="2" applyNumberFormat="1" applyFont="1" applyBorder="1" applyProtection="1">
      <protection locked="0"/>
    </xf>
    <xf numFmtId="0" fontId="2" fillId="0" borderId="0" xfId="0" applyFont="1"/>
    <xf numFmtId="0" fontId="5" fillId="2" borderId="0" xfId="0" applyFont="1" applyFill="1"/>
    <xf numFmtId="0" fontId="5" fillId="2" borderId="1" xfId="1" applyFont="1" applyFill="1" applyBorder="1" applyProtection="1">
      <protection locked="0"/>
    </xf>
    <xf numFmtId="0" fontId="6" fillId="3" borderId="1" xfId="1" applyFont="1" applyFill="1" applyBorder="1" applyProtection="1">
      <protection locked="0"/>
    </xf>
    <xf numFmtId="0" fontId="7" fillId="3" borderId="1" xfId="1" applyFont="1" applyFill="1" applyBorder="1" applyProtection="1">
      <protection locked="0"/>
    </xf>
    <xf numFmtId="0" fontId="8" fillId="3" borderId="1" xfId="1" applyFont="1" applyFill="1" applyBorder="1" applyProtection="1">
      <protection locked="0"/>
    </xf>
    <xf numFmtId="165" fontId="2" fillId="0" borderId="0" xfId="0" applyNumberFormat="1" applyFont="1"/>
    <xf numFmtId="165" fontId="5" fillId="2" borderId="1" xfId="2" applyNumberFormat="1" applyFont="1" applyFill="1" applyBorder="1" applyProtection="1">
      <protection locked="0"/>
    </xf>
    <xf numFmtId="165" fontId="9" fillId="0" borderId="0" xfId="0" applyNumberFormat="1" applyFont="1"/>
    <xf numFmtId="0" fontId="9" fillId="0" borderId="0" xfId="0" applyFont="1"/>
    <xf numFmtId="0" fontId="10" fillId="2" borderId="1" xfId="1" applyFont="1" applyFill="1" applyBorder="1" applyProtection="1">
      <protection locked="0"/>
    </xf>
    <xf numFmtId="0" fontId="5" fillId="4" borderId="1" xfId="1" applyFont="1" applyFill="1" applyBorder="1" applyProtection="1">
      <protection locked="0"/>
    </xf>
    <xf numFmtId="0" fontId="10" fillId="4" borderId="1" xfId="1" applyFont="1" applyFill="1" applyBorder="1" applyProtection="1">
      <protection locked="0"/>
    </xf>
    <xf numFmtId="165" fontId="5" fillId="4" borderId="1" xfId="2" applyNumberFormat="1" applyFont="1" applyFill="1" applyBorder="1" applyProtection="1">
      <protection locked="0"/>
    </xf>
    <xf numFmtId="0" fontId="5" fillId="5" borderId="1" xfId="1" applyFont="1" applyFill="1" applyBorder="1" applyProtection="1">
      <protection locked="0"/>
    </xf>
    <xf numFmtId="167" fontId="5" fillId="4" borderId="1" xfId="5" applyNumberFormat="1" applyFont="1" applyFill="1" applyBorder="1" applyProtection="1">
      <protection locked="0"/>
    </xf>
    <xf numFmtId="0" fontId="13" fillId="6" borderId="1" xfId="1" applyFont="1" applyFill="1" applyBorder="1" applyProtection="1">
      <protection locked="0"/>
    </xf>
    <xf numFmtId="165" fontId="2" fillId="6" borderId="1" xfId="2" applyNumberFormat="1" applyFont="1" applyFill="1" applyBorder="1" applyProtection="1">
      <protection locked="0"/>
    </xf>
    <xf numFmtId="0" fontId="8" fillId="6" borderId="1" xfId="1" applyFont="1" applyFill="1" applyBorder="1" applyProtection="1">
      <protection locked="0"/>
    </xf>
    <xf numFmtId="9" fontId="2" fillId="6" borderId="1" xfId="5" applyFont="1" applyFill="1" applyBorder="1" applyProtection="1">
      <protection locked="0"/>
    </xf>
    <xf numFmtId="0" fontId="11" fillId="7" borderId="1" xfId="1" applyFont="1" applyFill="1" applyBorder="1" applyProtection="1">
      <protection locked="0"/>
    </xf>
    <xf numFmtId="165" fontId="9" fillId="7" borderId="1" xfId="2" applyNumberFormat="1" applyFont="1" applyFill="1" applyBorder="1" applyProtection="1">
      <protection locked="0"/>
    </xf>
    <xf numFmtId="167" fontId="12" fillId="7" borderId="1" xfId="5" applyNumberFormat="1" applyFont="1" applyFill="1" applyBorder="1" applyProtection="1">
      <protection locked="0"/>
    </xf>
    <xf numFmtId="167" fontId="9" fillId="0" borderId="1" xfId="5" applyNumberFormat="1" applyFont="1" applyBorder="1" applyProtection="1">
      <protection locked="0"/>
    </xf>
    <xf numFmtId="0" fontId="14" fillId="2" borderId="0" xfId="0" applyFont="1" applyFill="1"/>
    <xf numFmtId="0" fontId="15" fillId="3" borderId="1" xfId="1" applyFont="1" applyFill="1" applyBorder="1" applyProtection="1">
      <protection locked="0"/>
    </xf>
    <xf numFmtId="0" fontId="15" fillId="0" borderId="0" xfId="0" applyFont="1"/>
    <xf numFmtId="0" fontId="15" fillId="0" borderId="1" xfId="0" applyFont="1" applyBorder="1"/>
    <xf numFmtId="10" fontId="2" fillId="0" borderId="1" xfId="5" applyNumberFormat="1" applyFont="1" applyBorder="1"/>
    <xf numFmtId="10" fontId="9" fillId="0" borderId="1" xfId="5" applyNumberFormat="1" applyFont="1" applyBorder="1"/>
    <xf numFmtId="169" fontId="2" fillId="0" borderId="1" xfId="6" applyNumberFormat="1" applyFont="1" applyBorder="1" applyProtection="1">
      <protection locked="0"/>
    </xf>
    <xf numFmtId="169" fontId="0" fillId="0" borderId="0" xfId="6" applyNumberFormat="1" applyFont="1"/>
    <xf numFmtId="0" fontId="5" fillId="2" borderId="0" xfId="0" applyFont="1" applyFill="1" applyAlignment="1">
      <alignment horizontal="center" vertical="center" wrapText="1"/>
    </xf>
    <xf numFmtId="169" fontId="5" fillId="2" borderId="0" xfId="6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0" fontId="9" fillId="0" borderId="0" xfId="5" applyNumberFormat="1" applyFont="1" applyAlignment="1">
      <alignment horizontal="center" vertical="center" wrapText="1"/>
    </xf>
    <xf numFmtId="10" fontId="9" fillId="0" borderId="0" xfId="5" applyNumberFormat="1" applyFont="1"/>
    <xf numFmtId="169" fontId="9" fillId="8" borderId="1" xfId="6" applyNumberFormat="1" applyFont="1" applyFill="1" applyBorder="1" applyProtection="1">
      <protection locked="0"/>
    </xf>
    <xf numFmtId="169" fontId="9" fillId="7" borderId="1" xfId="6" applyNumberFormat="1" applyFont="1" applyFill="1" applyBorder="1" applyProtection="1">
      <protection locked="0"/>
    </xf>
    <xf numFmtId="0" fontId="11" fillId="9" borderId="1" xfId="1" applyFont="1" applyFill="1" applyBorder="1" applyProtection="1">
      <protection locked="0"/>
    </xf>
    <xf numFmtId="0" fontId="6" fillId="10" borderId="1" xfId="1" applyFont="1" applyFill="1" applyBorder="1" applyProtection="1">
      <protection locked="0"/>
    </xf>
    <xf numFmtId="169" fontId="5" fillId="4" borderId="1" xfId="6" applyNumberFormat="1" applyFont="1" applyFill="1" applyBorder="1" applyProtection="1">
      <protection locked="0"/>
    </xf>
    <xf numFmtId="17" fontId="5" fillId="2" borderId="0" xfId="6" applyNumberFormat="1" applyFont="1" applyFill="1" applyAlignment="1">
      <alignment horizontal="center" vertical="center" wrapText="1"/>
    </xf>
  </cellXfs>
  <cellStyles count="7">
    <cellStyle name="Moneda" xfId="6" builtinId="4"/>
    <cellStyle name="Moneda [0] 2" xfId="2" xr:uid="{BE9639B5-4CAF-42AC-92DB-BF3B5C2AD7FB}"/>
    <cellStyle name="Moneda [0] 2 2 2" xfId="4" xr:uid="{F3CFBA4A-BF42-4788-A777-E392BA101F81}"/>
    <cellStyle name="Moneda 5" xfId="3" xr:uid="{3AAE0802-73AA-47AB-98D5-6262A3A36155}"/>
    <cellStyle name="Normal" xfId="0" builtinId="0"/>
    <cellStyle name="Normal 2" xfId="1" xr:uid="{FFD7DF08-CB51-463E-83E2-5C708778A5EA}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7F9F5-AEEE-4494-9555-3013E4FF2D18}">
  <dimension ref="A1:L19"/>
  <sheetViews>
    <sheetView zoomScale="150" zoomScaleNormal="15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6" sqref="C6"/>
    </sheetView>
  </sheetViews>
  <sheetFormatPr baseColWidth="10" defaultRowHeight="16.5" x14ac:dyDescent="0.3"/>
  <cols>
    <col min="1" max="1" width="7" style="3" bestFit="1" customWidth="1"/>
    <col min="2" max="2" width="30.140625" style="29" customWidth="1"/>
    <col min="3" max="3" width="11.7109375" style="3" bestFit="1" customWidth="1"/>
    <col min="4" max="4" width="10.28515625" style="3" bestFit="1" customWidth="1"/>
    <col min="5" max="6" width="11.7109375" style="3" bestFit="1" customWidth="1"/>
    <col min="7" max="7" width="10.28515625" style="3" bestFit="1" customWidth="1"/>
    <col min="8" max="10" width="11.7109375" style="3" bestFit="1" customWidth="1"/>
    <col min="11" max="12" width="12.7109375" style="3" bestFit="1" customWidth="1"/>
    <col min="13" max="16384" width="11.42578125" style="3"/>
  </cols>
  <sheetData>
    <row r="1" spans="1:12" x14ac:dyDescent="0.3">
      <c r="A1" s="4" t="s">
        <v>960</v>
      </c>
      <c r="B1" s="27" t="s">
        <v>959</v>
      </c>
      <c r="C1" s="4" t="s">
        <v>0</v>
      </c>
      <c r="D1" s="4" t="s">
        <v>2</v>
      </c>
      <c r="E1" s="4" t="s">
        <v>3</v>
      </c>
      <c r="F1" s="4" t="s">
        <v>4</v>
      </c>
      <c r="G1" s="4" t="s">
        <v>1</v>
      </c>
      <c r="H1" s="4" t="s">
        <v>5</v>
      </c>
      <c r="I1" s="4" t="s">
        <v>6</v>
      </c>
      <c r="J1" s="4" t="s">
        <v>7</v>
      </c>
      <c r="K1" s="4" t="s">
        <v>8</v>
      </c>
    </row>
    <row r="2" spans="1:12" x14ac:dyDescent="0.3">
      <c r="A2" s="5">
        <v>100000</v>
      </c>
      <c r="B2" s="28" t="s">
        <v>9</v>
      </c>
      <c r="C2" s="1">
        <v>2823387480158.6899</v>
      </c>
      <c r="D2" s="1">
        <v>761997978212.59998</v>
      </c>
      <c r="E2" s="1">
        <v>1073550799713.5498</v>
      </c>
      <c r="F2" s="1">
        <v>2473014230749.5</v>
      </c>
      <c r="G2" s="1">
        <v>307329533680.08997</v>
      </c>
      <c r="H2" s="1">
        <v>1167387883953.8601</v>
      </c>
      <c r="I2" s="1">
        <v>3285343252253.2686</v>
      </c>
      <c r="J2" s="1">
        <v>7129902766300.6484</v>
      </c>
      <c r="K2" s="1">
        <v>18220525029191</v>
      </c>
      <c r="L2" s="9"/>
    </row>
    <row r="3" spans="1:12" x14ac:dyDescent="0.3">
      <c r="A3" s="5"/>
      <c r="B3" s="28" t="s">
        <v>973</v>
      </c>
      <c r="C3" s="1">
        <v>74808360260.349991</v>
      </c>
      <c r="D3" s="1">
        <v>23882287262.869995</v>
      </c>
      <c r="E3" s="1">
        <v>69108601726.350006</v>
      </c>
      <c r="F3" s="1">
        <v>181004745145.62</v>
      </c>
      <c r="G3" s="1">
        <v>47260063593.029999</v>
      </c>
      <c r="H3" s="1">
        <v>130548288287.03999</v>
      </c>
      <c r="I3" s="1">
        <v>448830182825.40997</v>
      </c>
      <c r="J3" s="1">
        <v>1141438296477.7898</v>
      </c>
      <c r="K3" s="1">
        <v>2157521343196.2605</v>
      </c>
      <c r="L3" s="9"/>
    </row>
    <row r="4" spans="1:12" x14ac:dyDescent="0.3">
      <c r="A4" s="5">
        <v>140000</v>
      </c>
      <c r="B4" s="28" t="s">
        <v>974</v>
      </c>
      <c r="C4" s="16">
        <v>22189997332.549999</v>
      </c>
      <c r="D4" s="1">
        <v>572825803027.21985</v>
      </c>
      <c r="E4" s="1">
        <v>778956753787.75989</v>
      </c>
      <c r="F4" s="1">
        <v>1679721888040.45</v>
      </c>
      <c r="G4" s="1">
        <v>174602793920.26001</v>
      </c>
      <c r="H4" s="1">
        <v>795612032689.47021</v>
      </c>
      <c r="I4" s="1">
        <v>2393074138523.75</v>
      </c>
      <c r="J4" s="1">
        <v>5009083695327.1289</v>
      </c>
      <c r="K4" s="1">
        <v>13864721715007.135</v>
      </c>
      <c r="L4" s="9"/>
    </row>
    <row r="5" spans="1:12" x14ac:dyDescent="0.3">
      <c r="A5" s="5"/>
      <c r="B5" s="28" t="s">
        <v>973</v>
      </c>
      <c r="C5" s="26">
        <f>+C3/C2</f>
        <v>2.6495959476361124E-2</v>
      </c>
      <c r="D5" s="26">
        <f t="shared" ref="D5:K5" si="0">+D3/D2</f>
        <v>3.1341667492202657E-2</v>
      </c>
      <c r="E5" s="26">
        <f t="shared" si="0"/>
        <v>6.4373853333060629E-2</v>
      </c>
      <c r="F5" s="26">
        <f t="shared" si="0"/>
        <v>7.3191954536696149E-2</v>
      </c>
      <c r="G5" s="26">
        <f>+G3/G2</f>
        <v>0.15377651157413544</v>
      </c>
      <c r="H5" s="26">
        <f t="shared" si="0"/>
        <v>0.1118294014195883</v>
      </c>
      <c r="I5" s="26">
        <f t="shared" si="0"/>
        <v>0.13661591753542879</v>
      </c>
      <c r="J5" s="26">
        <f t="shared" si="0"/>
        <v>0.16009170586067126</v>
      </c>
      <c r="K5" s="26">
        <f t="shared" si="0"/>
        <v>0.11841159021157227</v>
      </c>
      <c r="L5" s="9"/>
    </row>
    <row r="6" spans="1:12" x14ac:dyDescent="0.3">
      <c r="A6" s="5">
        <v>140000</v>
      </c>
      <c r="B6" s="28" t="s">
        <v>974</v>
      </c>
      <c r="C6" s="26">
        <f>+C4/C2</f>
        <v>7.859352458169433E-3</v>
      </c>
      <c r="D6" s="26">
        <f t="shared" ref="D6:K6" si="1">+D4/D2</f>
        <v>0.75174189355578513</v>
      </c>
      <c r="E6" s="26">
        <f t="shared" si="1"/>
        <v>0.72558909554685724</v>
      </c>
      <c r="F6" s="26">
        <f t="shared" si="1"/>
        <v>0.67922046996525942</v>
      </c>
      <c r="G6" s="26">
        <f>+G4/G2</f>
        <v>0.56812891305789748</v>
      </c>
      <c r="H6" s="26">
        <f t="shared" si="1"/>
        <v>0.68153185725620913</v>
      </c>
      <c r="I6" s="26">
        <f t="shared" si="1"/>
        <v>0.72840916603841888</v>
      </c>
      <c r="J6" s="26">
        <f t="shared" si="1"/>
        <v>0.7025458634586812</v>
      </c>
      <c r="K6" s="26">
        <f t="shared" si="1"/>
        <v>0.76093974749874349</v>
      </c>
      <c r="L6" s="9"/>
    </row>
    <row r="7" spans="1:12" x14ac:dyDescent="0.3">
      <c r="A7" s="5">
        <v>210500</v>
      </c>
      <c r="B7" s="28" t="s">
        <v>975</v>
      </c>
      <c r="C7" s="1">
        <v>0</v>
      </c>
      <c r="D7" s="1">
        <v>0</v>
      </c>
      <c r="E7" s="1">
        <v>0</v>
      </c>
      <c r="F7" s="1">
        <v>0</v>
      </c>
      <c r="G7" s="1">
        <v>43985970406.410004</v>
      </c>
      <c r="H7" s="1">
        <v>42565093921.040001</v>
      </c>
      <c r="I7" s="1">
        <v>177851595318.61993</v>
      </c>
      <c r="J7" s="1">
        <v>560364323657.31995</v>
      </c>
      <c r="K7" s="1">
        <v>3286501719139.75</v>
      </c>
      <c r="L7" s="9"/>
    </row>
    <row r="8" spans="1:12" x14ac:dyDescent="0.3">
      <c r="A8" s="5">
        <v>211000</v>
      </c>
      <c r="B8" s="28" t="s">
        <v>976</v>
      </c>
      <c r="C8" s="1">
        <v>0</v>
      </c>
      <c r="D8" s="1">
        <v>0</v>
      </c>
      <c r="E8" s="1">
        <v>0</v>
      </c>
      <c r="F8" s="1">
        <v>0</v>
      </c>
      <c r="G8" s="1">
        <v>74041297951.330002</v>
      </c>
      <c r="H8" s="1">
        <v>18563116768.540001</v>
      </c>
      <c r="I8" s="1">
        <v>193193725807.83005</v>
      </c>
      <c r="J8" s="1">
        <v>1173103205907.5701</v>
      </c>
      <c r="K8" s="1">
        <v>6294420405578.1689</v>
      </c>
      <c r="L8" s="9"/>
    </row>
    <row r="9" spans="1:12" x14ac:dyDescent="0.3">
      <c r="A9" s="5">
        <v>212500</v>
      </c>
      <c r="B9" s="28" t="s">
        <v>977</v>
      </c>
      <c r="C9" s="1">
        <v>0</v>
      </c>
      <c r="D9" s="1">
        <v>0</v>
      </c>
      <c r="E9" s="1">
        <v>0</v>
      </c>
      <c r="F9" s="1">
        <v>0</v>
      </c>
      <c r="G9" s="1">
        <v>13652652190.23</v>
      </c>
      <c r="H9" s="1">
        <v>31034902066.199993</v>
      </c>
      <c r="I9" s="1">
        <v>157225009844.95999</v>
      </c>
      <c r="J9" s="1">
        <v>136946360862.07001</v>
      </c>
      <c r="K9" s="1">
        <v>335052551892.95001</v>
      </c>
      <c r="L9" s="9"/>
    </row>
    <row r="10" spans="1:12" x14ac:dyDescent="0.3">
      <c r="A10" s="5">
        <v>213000</v>
      </c>
      <c r="B10" s="28" t="s">
        <v>978</v>
      </c>
      <c r="C10" s="1">
        <v>0</v>
      </c>
      <c r="D10" s="1">
        <v>0</v>
      </c>
      <c r="E10" s="1">
        <v>10163966868.15</v>
      </c>
      <c r="F10" s="1">
        <v>0</v>
      </c>
      <c r="G10" s="1">
        <v>65591506022.739998</v>
      </c>
      <c r="H10" s="1">
        <v>511912860239.15009</v>
      </c>
      <c r="I10" s="1">
        <v>1350229147299.6702</v>
      </c>
      <c r="J10" s="1">
        <v>2509702614894.8706</v>
      </c>
      <c r="K10" s="1">
        <v>691354673928.77991</v>
      </c>
      <c r="L10" s="9"/>
    </row>
    <row r="11" spans="1:12" x14ac:dyDescent="0.3">
      <c r="A11" s="5">
        <v>230000</v>
      </c>
      <c r="B11" s="28" t="s">
        <v>979</v>
      </c>
      <c r="C11" s="1">
        <v>675126315276.88989</v>
      </c>
      <c r="D11" s="1">
        <v>67456383376.93</v>
      </c>
      <c r="E11" s="1">
        <v>93564553045.169998</v>
      </c>
      <c r="F11" s="1">
        <v>312661208070.69989</v>
      </c>
      <c r="G11" s="1">
        <v>9354717216.4699993</v>
      </c>
      <c r="H11" s="1">
        <v>14698670329.999998</v>
      </c>
      <c r="I11" s="1">
        <v>78680869028.809998</v>
      </c>
      <c r="J11" s="1">
        <v>182305495675.10995</v>
      </c>
      <c r="K11" s="1">
        <v>672453795324.45996</v>
      </c>
      <c r="L11" s="9"/>
    </row>
    <row r="12" spans="1:12" x14ac:dyDescent="0.3">
      <c r="A12" s="5">
        <v>310000</v>
      </c>
      <c r="B12" s="28" t="s">
        <v>980</v>
      </c>
      <c r="C12" s="1">
        <v>348899415180.19012</v>
      </c>
      <c r="D12" s="1">
        <v>486691008577.40021</v>
      </c>
      <c r="E12" s="1">
        <v>723033010202.58997</v>
      </c>
      <c r="F12" s="1">
        <v>1389617712498.4802</v>
      </c>
      <c r="G12" s="1">
        <v>22377666258.09</v>
      </c>
      <c r="H12" s="1">
        <v>356800452431.23999</v>
      </c>
      <c r="I12" s="1">
        <v>825133838396.11963</v>
      </c>
      <c r="J12" s="1">
        <v>981760182685.77979</v>
      </c>
      <c r="K12" s="1">
        <v>3810555961483.7197</v>
      </c>
      <c r="L12" s="9"/>
    </row>
    <row r="13" spans="1:12" x14ac:dyDescent="0.3">
      <c r="B13" s="30" t="str">
        <f>+B7</f>
        <v>Vista</v>
      </c>
      <c r="C13" s="31"/>
      <c r="D13" s="31"/>
      <c r="E13" s="31"/>
      <c r="F13" s="31"/>
      <c r="G13" s="32">
        <f>+G7/G$2</f>
        <v>0.14312314823669545</v>
      </c>
      <c r="H13" s="32">
        <f t="shared" ref="H13:K13" si="2">+H7/H$2</f>
        <v>3.646182601867945E-2</v>
      </c>
      <c r="I13" s="32">
        <f t="shared" si="2"/>
        <v>5.4134859484359678E-2</v>
      </c>
      <c r="J13" s="32">
        <f t="shared" si="2"/>
        <v>7.8593543562174711E-2</v>
      </c>
      <c r="K13" s="32">
        <f t="shared" si="2"/>
        <v>0.18037360141238873</v>
      </c>
    </row>
    <row r="14" spans="1:12" x14ac:dyDescent="0.3">
      <c r="B14" s="30" t="str">
        <f t="shared" ref="B14:B16" si="3">+B8</f>
        <v>CDAT</v>
      </c>
      <c r="C14" s="31"/>
      <c r="D14" s="31"/>
      <c r="E14" s="31"/>
      <c r="F14" s="31"/>
      <c r="G14" s="32">
        <f>+G8/G$2</f>
        <v>0.24091826471972647</v>
      </c>
      <c r="H14" s="32">
        <f t="shared" ref="H14:K14" si="4">+H8/H$2</f>
        <v>1.5901412909707473E-2</v>
      </c>
      <c r="I14" s="32">
        <f t="shared" si="4"/>
        <v>5.8804730883242472E-2</v>
      </c>
      <c r="J14" s="32">
        <f t="shared" si="4"/>
        <v>0.1645328476921481</v>
      </c>
      <c r="K14" s="32">
        <f t="shared" si="4"/>
        <v>0.34545768552189982</v>
      </c>
    </row>
    <row r="15" spans="1:12" x14ac:dyDescent="0.3">
      <c r="B15" s="30" t="str">
        <f t="shared" si="3"/>
        <v>Contractura</v>
      </c>
      <c r="C15" s="31"/>
      <c r="D15" s="31"/>
      <c r="E15" s="31"/>
      <c r="F15" s="31"/>
      <c r="G15" s="31">
        <f>+G9/G$2</f>
        <v>4.4423495609899701E-2</v>
      </c>
      <c r="H15" s="31">
        <f t="shared" ref="H15:K15" si="5">+H9/H$2</f>
        <v>2.6584910202328789E-2</v>
      </c>
      <c r="I15" s="31">
        <f t="shared" si="5"/>
        <v>4.7856494062569095E-2</v>
      </c>
      <c r="J15" s="31">
        <f t="shared" si="5"/>
        <v>1.9207325169894939E-2</v>
      </c>
      <c r="K15" s="31">
        <f t="shared" si="5"/>
        <v>1.8388742989357564E-2</v>
      </c>
    </row>
    <row r="16" spans="1:12" x14ac:dyDescent="0.3">
      <c r="B16" s="30" t="str">
        <f t="shared" si="3"/>
        <v>Permanente</v>
      </c>
      <c r="C16" s="31"/>
      <c r="D16" s="31"/>
      <c r="E16" s="31">
        <f t="shared" ref="E16:K16" si="6">+E10/E$2</f>
        <v>9.4676161303796705E-3</v>
      </c>
      <c r="F16" s="31"/>
      <c r="G16" s="31">
        <f>+G10/G$2</f>
        <v>0.21342402481570966</v>
      </c>
      <c r="H16" s="31">
        <f t="shared" si="6"/>
        <v>0.43851136993587553</v>
      </c>
      <c r="I16" s="31">
        <f t="shared" si="6"/>
        <v>0.41098571553325791</v>
      </c>
      <c r="J16" s="31">
        <f t="shared" si="6"/>
        <v>0.3519967518711381</v>
      </c>
      <c r="K16" s="31">
        <f t="shared" si="6"/>
        <v>3.7943729547922717E-2</v>
      </c>
    </row>
    <row r="17" spans="2:11" x14ac:dyDescent="0.3">
      <c r="B17" s="30" t="str">
        <f>+B12</f>
        <v>Aportes</v>
      </c>
      <c r="C17" s="31">
        <f t="shared" ref="C17:K17" si="7">+C12/C$2</f>
        <v>0.12357475466335215</v>
      </c>
      <c r="D17" s="31">
        <f t="shared" si="7"/>
        <v>0.63870380564397222</v>
      </c>
      <c r="E17" s="31">
        <f t="shared" si="7"/>
        <v>0.67349678319415651</v>
      </c>
      <c r="F17" s="31">
        <f t="shared" si="7"/>
        <v>0.56191254187701412</v>
      </c>
      <c r="G17" s="31">
        <f>+G12/G$2</f>
        <v>7.2813263307729137E-2</v>
      </c>
      <c r="H17" s="31">
        <f t="shared" si="7"/>
        <v>0.30564001677213071</v>
      </c>
      <c r="I17" s="31">
        <f t="shared" si="7"/>
        <v>0.25115605129850516</v>
      </c>
      <c r="J17" s="31">
        <f t="shared" si="7"/>
        <v>0.13769615307042488</v>
      </c>
      <c r="K17" s="31">
        <f t="shared" si="7"/>
        <v>0.20913535451798726</v>
      </c>
    </row>
    <row r="18" spans="2:11" x14ac:dyDescent="0.3">
      <c r="B18" s="30" t="s">
        <v>981</v>
      </c>
      <c r="C18" s="32">
        <f>+(C17+C16)</f>
        <v>0.12357475466335215</v>
      </c>
      <c r="D18" s="32">
        <f t="shared" ref="D18:K18" si="8">+(D17+D16)</f>
        <v>0.63870380564397222</v>
      </c>
      <c r="E18" s="32">
        <f t="shared" si="8"/>
        <v>0.68296439932453623</v>
      </c>
      <c r="F18" s="32">
        <f t="shared" si="8"/>
        <v>0.56191254187701412</v>
      </c>
      <c r="G18" s="32">
        <f t="shared" si="8"/>
        <v>0.28623728812343879</v>
      </c>
      <c r="H18" s="32">
        <f t="shared" si="8"/>
        <v>0.74415138670800629</v>
      </c>
      <c r="I18" s="32">
        <f t="shared" si="8"/>
        <v>0.66214176683176307</v>
      </c>
      <c r="J18" s="32">
        <f t="shared" si="8"/>
        <v>0.48969290494156298</v>
      </c>
      <c r="K18" s="32">
        <f t="shared" si="8"/>
        <v>0.24707908406590998</v>
      </c>
    </row>
    <row r="19" spans="2:11" x14ac:dyDescent="0.3">
      <c r="B19" s="30" t="str">
        <f>+B11</f>
        <v>Obligaciones</v>
      </c>
      <c r="C19" s="32">
        <f t="shared" ref="C19:K19" si="9">+C11/C$2</f>
        <v>0.23911925657435587</v>
      </c>
      <c r="D19" s="32">
        <f t="shared" si="9"/>
        <v>8.8525672384539372E-2</v>
      </c>
      <c r="E19" s="32">
        <f t="shared" si="9"/>
        <v>8.7154285638029766E-2</v>
      </c>
      <c r="F19" s="32">
        <f t="shared" si="9"/>
        <v>0.12642919890353449</v>
      </c>
      <c r="G19" s="32">
        <f t="shared" si="9"/>
        <v>3.0438718675855118E-2</v>
      </c>
      <c r="H19" s="32">
        <f t="shared" si="9"/>
        <v>1.259107665244618E-2</v>
      </c>
      <c r="I19" s="32">
        <f t="shared" si="9"/>
        <v>2.3949055848227225E-2</v>
      </c>
      <c r="J19" s="32">
        <f t="shared" si="9"/>
        <v>2.5569141915479331E-2</v>
      </c>
      <c r="K19" s="32">
        <f t="shared" si="9"/>
        <v>3.6906389593446158E-2</v>
      </c>
    </row>
  </sheetData>
  <conditionalFormatting sqref="C6:K6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5:K5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3:K13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14:K14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8:K18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9:K1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AD6C2-59CF-4DB8-9B42-A2E6C3F08EF6}">
  <dimension ref="A1:L1404"/>
  <sheetViews>
    <sheetView zoomScale="150" zoomScaleNormal="150" workbookViewId="0">
      <pane xSplit="2" ySplit="1" topLeftCell="C1014" activePane="bottomRight" state="frozen"/>
      <selection pane="topRight" activeCell="C1" sqref="C1"/>
      <selection pane="bottomLeft" activeCell="A2" sqref="A2"/>
      <selection pane="bottomRight" sqref="A1:XFD1"/>
    </sheetView>
  </sheetViews>
  <sheetFormatPr baseColWidth="10" defaultRowHeight="16.5" x14ac:dyDescent="0.3"/>
  <cols>
    <col min="1" max="1" width="7" style="3" bestFit="1" customWidth="1"/>
    <col min="2" max="2" width="36.42578125" style="3" customWidth="1"/>
    <col min="3" max="3" width="11.7109375" style="3" bestFit="1" customWidth="1"/>
    <col min="4" max="5" width="10.28515625" style="3" bestFit="1" customWidth="1"/>
    <col min="6" max="6" width="12.7109375" style="3" bestFit="1" customWidth="1"/>
    <col min="7" max="10" width="11.7109375" style="3" bestFit="1" customWidth="1"/>
    <col min="11" max="12" width="12.7109375" style="3" bestFit="1" customWidth="1"/>
    <col min="13" max="16384" width="11.42578125" style="3"/>
  </cols>
  <sheetData>
    <row r="1" spans="1:12" x14ac:dyDescent="0.3">
      <c r="A1" s="4" t="s">
        <v>960</v>
      </c>
      <c r="B1" s="4" t="s">
        <v>959</v>
      </c>
      <c r="C1" s="4" t="s">
        <v>0</v>
      </c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</row>
    <row r="2" spans="1:12" x14ac:dyDescent="0.3">
      <c r="A2" s="5">
        <v>100000</v>
      </c>
      <c r="B2" s="6" t="s">
        <v>9</v>
      </c>
      <c r="C2" s="1">
        <v>2823387480158.6899</v>
      </c>
      <c r="D2" s="1">
        <v>307329533680.08997</v>
      </c>
      <c r="E2" s="1">
        <v>761997978212.59998</v>
      </c>
      <c r="F2" s="1">
        <v>1073550799713.5498</v>
      </c>
      <c r="G2" s="1">
        <v>2473014230749.5</v>
      </c>
      <c r="H2" s="1">
        <v>1167387883953.8601</v>
      </c>
      <c r="I2" s="1">
        <v>3285343252253.2686</v>
      </c>
      <c r="J2" s="1">
        <v>7129902766300.6484</v>
      </c>
      <c r="K2" s="1">
        <v>18220525029191</v>
      </c>
      <c r="L2" s="9"/>
    </row>
    <row r="3" spans="1:12" x14ac:dyDescent="0.3">
      <c r="A3" s="5">
        <v>110000</v>
      </c>
      <c r="B3" s="6" t="s">
        <v>10</v>
      </c>
      <c r="C3" s="1">
        <v>179226535756.45004</v>
      </c>
      <c r="D3" s="1">
        <v>35039780079.360008</v>
      </c>
      <c r="E3" s="1">
        <v>92218591282.639938</v>
      </c>
      <c r="F3" s="1">
        <v>115042886371.03998</v>
      </c>
      <c r="G3" s="1">
        <v>278690803756.75006</v>
      </c>
      <c r="H3" s="1">
        <v>187670028111.74023</v>
      </c>
      <c r="I3" s="1">
        <v>423790373027.08038</v>
      </c>
      <c r="J3" s="1">
        <v>948107983069.7301</v>
      </c>
      <c r="K3" s="1">
        <v>2175556392103.8301</v>
      </c>
      <c r="L3" s="9"/>
    </row>
    <row r="4" spans="1:12" x14ac:dyDescent="0.3">
      <c r="A4" s="5">
        <v>110500</v>
      </c>
      <c r="B4" s="6" t="s">
        <v>11</v>
      </c>
      <c r="C4" s="1">
        <v>18352133196.43</v>
      </c>
      <c r="D4" s="1">
        <v>1400356417.73</v>
      </c>
      <c r="E4" s="1">
        <v>3550707851.9399996</v>
      </c>
      <c r="F4" s="1">
        <v>820326217.70000017</v>
      </c>
      <c r="G4" s="1">
        <v>1327203876.3700001</v>
      </c>
      <c r="H4" s="1">
        <v>1734553140.6400001</v>
      </c>
      <c r="I4" s="1">
        <v>889738073.63999999</v>
      </c>
      <c r="J4" s="1">
        <v>9917028455.7200012</v>
      </c>
      <c r="K4" s="1">
        <v>112598856494.11003</v>
      </c>
      <c r="L4" s="9"/>
    </row>
    <row r="5" spans="1:12" x14ac:dyDescent="0.3">
      <c r="A5" s="5">
        <v>110505</v>
      </c>
      <c r="B5" s="6" t="s">
        <v>12</v>
      </c>
      <c r="C5" s="1">
        <v>18200163782.259998</v>
      </c>
      <c r="D5" s="1">
        <v>1349168714.73</v>
      </c>
      <c r="E5" s="1">
        <v>3419859166.3299994</v>
      </c>
      <c r="F5" s="1">
        <v>729084454.70000017</v>
      </c>
      <c r="G5" s="1">
        <v>1186393930.3700001</v>
      </c>
      <c r="H5" s="1">
        <v>1577744236.8500001</v>
      </c>
      <c r="I5" s="1">
        <v>756695078.25999999</v>
      </c>
      <c r="J5" s="1">
        <v>9778629940.6300011</v>
      </c>
      <c r="K5" s="1">
        <v>112078624004.89003</v>
      </c>
      <c r="L5" s="9"/>
    </row>
    <row r="6" spans="1:12" x14ac:dyDescent="0.3">
      <c r="A6" s="5">
        <v>110510</v>
      </c>
      <c r="B6" s="6" t="s">
        <v>13</v>
      </c>
      <c r="C6" s="1">
        <v>151969414.16999999</v>
      </c>
      <c r="D6" s="1">
        <v>51187703</v>
      </c>
      <c r="E6" s="1">
        <v>130836204.61</v>
      </c>
      <c r="F6" s="1">
        <v>91241763</v>
      </c>
      <c r="G6" s="1">
        <v>140809946</v>
      </c>
      <c r="H6" s="1">
        <v>156798495.78999999</v>
      </c>
      <c r="I6" s="1">
        <v>133042505.38</v>
      </c>
      <c r="J6" s="1">
        <v>138398515.09</v>
      </c>
      <c r="K6" s="1">
        <v>520232489.22000003</v>
      </c>
      <c r="L6" s="9"/>
    </row>
    <row r="7" spans="1:12" x14ac:dyDescent="0.3">
      <c r="A7" s="5">
        <v>111000</v>
      </c>
      <c r="B7" s="6" t="s">
        <v>14</v>
      </c>
      <c r="C7" s="1">
        <v>117872632815.38997</v>
      </c>
      <c r="D7" s="1">
        <v>22262341774.590004</v>
      </c>
      <c r="E7" s="1">
        <v>72186338774.37999</v>
      </c>
      <c r="F7" s="1">
        <v>76586067411.600006</v>
      </c>
      <c r="G7" s="1">
        <v>134423805932.86003</v>
      </c>
      <c r="H7" s="1">
        <v>132081616595.38995</v>
      </c>
      <c r="I7" s="1">
        <v>261248997126.46017</v>
      </c>
      <c r="J7" s="1">
        <v>441378295089.21002</v>
      </c>
      <c r="K7" s="1">
        <v>894111480859.77979</v>
      </c>
      <c r="L7" s="9"/>
    </row>
    <row r="8" spans="1:12" x14ac:dyDescent="0.3">
      <c r="A8" s="5">
        <v>111005</v>
      </c>
      <c r="B8" s="6" t="s">
        <v>15</v>
      </c>
      <c r="C8" s="1">
        <v>112343643608.03999</v>
      </c>
      <c r="D8" s="1">
        <v>15023966430.800003</v>
      </c>
      <c r="E8" s="1">
        <v>64797059743.500015</v>
      </c>
      <c r="F8" s="1">
        <v>65960446091.810043</v>
      </c>
      <c r="G8" s="1">
        <v>123623174394.94005</v>
      </c>
      <c r="H8" s="1">
        <v>121058024970.08997</v>
      </c>
      <c r="I8" s="1">
        <v>234521052559.05002</v>
      </c>
      <c r="J8" s="1">
        <v>426240381135.68005</v>
      </c>
      <c r="K8" s="1">
        <v>768222912264.07983</v>
      </c>
      <c r="L8" s="9"/>
    </row>
    <row r="9" spans="1:12" x14ac:dyDescent="0.3">
      <c r="A9" s="5">
        <v>111010</v>
      </c>
      <c r="B9" s="6" t="s">
        <v>16</v>
      </c>
      <c r="C9" s="1">
        <v>648097347.84000003</v>
      </c>
      <c r="D9" s="1">
        <v>4727110283.5299997</v>
      </c>
      <c r="E9" s="1">
        <v>5100093011.8900013</v>
      </c>
      <c r="F9" s="1">
        <v>6825742961.4500008</v>
      </c>
      <c r="G9" s="1">
        <v>8549359441.8700027</v>
      </c>
      <c r="H9" s="1">
        <v>5582175362.039999</v>
      </c>
      <c r="I9" s="1">
        <v>8569015261.5299997</v>
      </c>
      <c r="J9" s="1">
        <v>6120433947.4300003</v>
      </c>
      <c r="K9" s="1">
        <v>103553340389.84</v>
      </c>
      <c r="L9" s="9"/>
    </row>
    <row r="10" spans="1:12" x14ac:dyDescent="0.3">
      <c r="A10" s="5">
        <v>111015</v>
      </c>
      <c r="B10" s="6" t="s">
        <v>17</v>
      </c>
      <c r="C10" s="1">
        <v>1517162801.72</v>
      </c>
      <c r="D10" s="1">
        <v>177486399</v>
      </c>
      <c r="E10" s="1">
        <v>921007273.18999994</v>
      </c>
      <c r="F10" s="1">
        <v>2000722357.7</v>
      </c>
      <c r="G10" s="1">
        <v>1709917690.5</v>
      </c>
      <c r="H10" s="1">
        <v>631218295.13999987</v>
      </c>
      <c r="I10" s="1">
        <v>1352538439.6000001</v>
      </c>
      <c r="J10" s="1">
        <v>1225587809.3699999</v>
      </c>
      <c r="K10" s="1">
        <v>12969296708.419998</v>
      </c>
      <c r="L10" s="9"/>
    </row>
    <row r="11" spans="1:12" x14ac:dyDescent="0.3">
      <c r="A11" s="5">
        <v>111020</v>
      </c>
      <c r="B11" s="6" t="s">
        <v>18</v>
      </c>
      <c r="C11" s="1">
        <v>2434010951.5</v>
      </c>
      <c r="D11" s="1">
        <v>21243629</v>
      </c>
      <c r="E11" s="1">
        <v>0</v>
      </c>
      <c r="F11" s="1">
        <v>0</v>
      </c>
      <c r="G11" s="1">
        <v>297070.28999999998</v>
      </c>
      <c r="H11" s="1">
        <v>0</v>
      </c>
      <c r="I11" s="1">
        <v>0</v>
      </c>
      <c r="J11" s="1">
        <v>0</v>
      </c>
      <c r="K11" s="1">
        <v>381960174.04000002</v>
      </c>
      <c r="L11" s="9"/>
    </row>
    <row r="12" spans="1:12" x14ac:dyDescent="0.3">
      <c r="A12" s="5">
        <v>111025</v>
      </c>
      <c r="B12" s="6" t="s">
        <v>19</v>
      </c>
      <c r="C12" s="1">
        <v>929718106.28999996</v>
      </c>
      <c r="D12" s="1">
        <v>2312534986.3399997</v>
      </c>
      <c r="E12" s="1">
        <v>1368176255.3300002</v>
      </c>
      <c r="F12" s="1">
        <v>1799156000.6400001</v>
      </c>
      <c r="G12" s="1">
        <v>541057335.25999999</v>
      </c>
      <c r="H12" s="1">
        <v>4810194286.8400011</v>
      </c>
      <c r="I12" s="1">
        <v>16806390446.279997</v>
      </c>
      <c r="J12" s="1">
        <v>7791892196.7300005</v>
      </c>
      <c r="K12" s="1">
        <v>8983971323.3999996</v>
      </c>
      <c r="L12" s="9"/>
    </row>
    <row r="13" spans="1:12" x14ac:dyDescent="0.3">
      <c r="A13" s="5">
        <v>111500</v>
      </c>
      <c r="B13" s="6" t="s">
        <v>20</v>
      </c>
      <c r="C13" s="1">
        <v>8399135061.6699991</v>
      </c>
      <c r="D13" s="1">
        <v>4026629759.8300009</v>
      </c>
      <c r="E13" s="1">
        <v>14610764061.279999</v>
      </c>
      <c r="F13" s="1">
        <v>34545915638.699997</v>
      </c>
      <c r="G13" s="1">
        <v>139715342248.87</v>
      </c>
      <c r="H13" s="1">
        <v>26471139967.34</v>
      </c>
      <c r="I13" s="1">
        <v>95080225941.909943</v>
      </c>
      <c r="J13" s="1">
        <v>230025041878.66998</v>
      </c>
      <c r="K13" s="1">
        <v>302884358482.07007</v>
      </c>
      <c r="L13" s="9"/>
    </row>
    <row r="14" spans="1:12" x14ac:dyDescent="0.3">
      <c r="A14" s="5">
        <v>111505</v>
      </c>
      <c r="B14" s="6" t="s">
        <v>21</v>
      </c>
      <c r="C14" s="1">
        <v>1808643946.5599999</v>
      </c>
      <c r="D14" s="1">
        <v>913437175.63</v>
      </c>
      <c r="E14" s="1">
        <v>3532312322.3399997</v>
      </c>
      <c r="F14" s="1">
        <v>16952193037.51</v>
      </c>
      <c r="G14" s="1">
        <v>57721105453.110001</v>
      </c>
      <c r="H14" s="1">
        <v>7975705874.1599998</v>
      </c>
      <c r="I14" s="1">
        <v>27607493842.360001</v>
      </c>
      <c r="J14" s="1">
        <v>14914532788.83</v>
      </c>
      <c r="K14" s="1">
        <v>39401844082.200005</v>
      </c>
      <c r="L14" s="9"/>
    </row>
    <row r="15" spans="1:12" x14ac:dyDescent="0.3">
      <c r="A15" s="5">
        <v>111510</v>
      </c>
      <c r="B15" s="6" t="s">
        <v>22</v>
      </c>
      <c r="C15" s="1">
        <v>1870800402.49</v>
      </c>
      <c r="D15" s="1">
        <v>757536032.09000003</v>
      </c>
      <c r="E15" s="1">
        <v>6356249038.0299997</v>
      </c>
      <c r="F15" s="1">
        <v>10923358805.129999</v>
      </c>
      <c r="G15" s="1">
        <v>39844081921.010002</v>
      </c>
      <c r="H15" s="1">
        <v>10950833088.310001</v>
      </c>
      <c r="I15" s="1">
        <v>34258233936.969997</v>
      </c>
      <c r="J15" s="1">
        <v>126723581332.25999</v>
      </c>
      <c r="K15" s="1">
        <v>202673097677.81998</v>
      </c>
      <c r="L15" s="9"/>
    </row>
    <row r="16" spans="1:12" x14ac:dyDescent="0.3">
      <c r="A16" s="5">
        <v>111515</v>
      </c>
      <c r="B16" s="6" t="s">
        <v>23</v>
      </c>
      <c r="C16" s="1">
        <v>4719690712.6200008</v>
      </c>
      <c r="D16" s="1">
        <v>2355656552.1100006</v>
      </c>
      <c r="E16" s="1">
        <v>4722202700.9099998</v>
      </c>
      <c r="F16" s="1">
        <v>6670363796.0600004</v>
      </c>
      <c r="G16" s="1">
        <v>42150154874.750008</v>
      </c>
      <c r="H16" s="1">
        <v>7544597878.6299973</v>
      </c>
      <c r="I16" s="1">
        <v>33214496868.799995</v>
      </c>
      <c r="J16" s="1">
        <v>88386922757.580032</v>
      </c>
      <c r="K16" s="1">
        <v>60809416722.050003</v>
      </c>
      <c r="L16" s="9"/>
    </row>
    <row r="17" spans="1:12" x14ac:dyDescent="0.3">
      <c r="A17" s="5">
        <v>112000</v>
      </c>
      <c r="B17" s="6" t="s">
        <v>24</v>
      </c>
      <c r="C17" s="1">
        <v>34602634682.959999</v>
      </c>
      <c r="D17" s="1">
        <v>7350450375.21</v>
      </c>
      <c r="E17" s="1">
        <v>1870764219.04</v>
      </c>
      <c r="F17" s="1">
        <v>3090577103.04</v>
      </c>
      <c r="G17" s="1">
        <v>3224451698.6499996</v>
      </c>
      <c r="H17" s="1">
        <v>27382675847.309994</v>
      </c>
      <c r="I17" s="1">
        <v>66571401633.780006</v>
      </c>
      <c r="J17" s="1">
        <v>266787617646.13</v>
      </c>
      <c r="K17" s="1">
        <v>865961696267.86987</v>
      </c>
      <c r="L17" s="9"/>
    </row>
    <row r="18" spans="1:12" x14ac:dyDescent="0.3">
      <c r="A18" s="5">
        <v>112001</v>
      </c>
      <c r="B18" s="6" t="s">
        <v>25</v>
      </c>
      <c r="C18" s="1">
        <v>748923430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9"/>
    </row>
    <row r="19" spans="1:12" x14ac:dyDescent="0.3">
      <c r="A19" s="5">
        <v>112003</v>
      </c>
      <c r="B19" s="6" t="s">
        <v>26</v>
      </c>
      <c r="C19" s="1">
        <v>0</v>
      </c>
      <c r="D19" s="1">
        <v>613175065.91999996</v>
      </c>
      <c r="E19" s="1">
        <v>48934814.18</v>
      </c>
      <c r="F19" s="1">
        <v>0</v>
      </c>
      <c r="G19" s="1">
        <v>0</v>
      </c>
      <c r="H19" s="1">
        <v>4482049216.9500008</v>
      </c>
      <c r="I19" s="1">
        <v>15478194987.08</v>
      </c>
      <c r="J19" s="1">
        <v>4521339703.4300003</v>
      </c>
      <c r="K19" s="1">
        <v>4915353063.1999998</v>
      </c>
      <c r="L19" s="9"/>
    </row>
    <row r="20" spans="1:12" x14ac:dyDescent="0.3">
      <c r="A20" s="5">
        <v>112005</v>
      </c>
      <c r="B20" s="6" t="s">
        <v>27</v>
      </c>
      <c r="C20" s="1">
        <v>0</v>
      </c>
      <c r="D20" s="1">
        <v>4957723532.29</v>
      </c>
      <c r="E20" s="1">
        <v>10529575.689999999</v>
      </c>
      <c r="F20" s="1">
        <v>0</v>
      </c>
      <c r="G20" s="1">
        <v>0</v>
      </c>
      <c r="H20" s="1">
        <v>13721194605.200001</v>
      </c>
      <c r="I20" s="1">
        <v>22885504688.090004</v>
      </c>
      <c r="J20" s="1">
        <v>221784766582.69998</v>
      </c>
      <c r="K20" s="1">
        <v>392345232872.34991</v>
      </c>
      <c r="L20" s="9"/>
    </row>
    <row r="21" spans="1:12" x14ac:dyDescent="0.3">
      <c r="A21" s="5">
        <v>112006</v>
      </c>
      <c r="B21" s="6" t="s">
        <v>28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188256962.54000002</v>
      </c>
      <c r="I21" s="1">
        <v>4857736883.3199997</v>
      </c>
      <c r="J21" s="1">
        <v>705275882</v>
      </c>
      <c r="K21" s="1">
        <v>19615922575.490002</v>
      </c>
      <c r="L21" s="9"/>
    </row>
    <row r="22" spans="1:12" x14ac:dyDescent="0.3">
      <c r="A22" s="5">
        <v>112007</v>
      </c>
      <c r="B22" s="6" t="s">
        <v>29</v>
      </c>
      <c r="C22" s="1">
        <v>13692350</v>
      </c>
      <c r="D22" s="1">
        <v>609127230</v>
      </c>
      <c r="E22" s="1">
        <v>1010502621.3199999</v>
      </c>
      <c r="F22" s="1">
        <v>1484273207.3499999</v>
      </c>
      <c r="G22" s="1">
        <v>0</v>
      </c>
      <c r="H22" s="1">
        <v>6206247132.539999</v>
      </c>
      <c r="I22" s="1">
        <v>18516690979.630001</v>
      </c>
      <c r="J22" s="1">
        <v>39354651709.190002</v>
      </c>
      <c r="K22" s="1">
        <v>447715764783.56006</v>
      </c>
      <c r="L22" s="9"/>
    </row>
    <row r="23" spans="1:12" x14ac:dyDescent="0.3">
      <c r="A23" s="5">
        <v>112008</v>
      </c>
      <c r="B23" s="6" t="s">
        <v>30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143387942.87</v>
      </c>
      <c r="I23" s="1">
        <v>744715704</v>
      </c>
      <c r="J23" s="1">
        <v>0</v>
      </c>
      <c r="K23" s="1">
        <v>13000000</v>
      </c>
      <c r="L23" s="9"/>
    </row>
    <row r="24" spans="1:12" x14ac:dyDescent="0.3">
      <c r="A24" s="5">
        <v>112010</v>
      </c>
      <c r="B24" s="6" t="s">
        <v>31</v>
      </c>
      <c r="C24" s="1">
        <v>7238009</v>
      </c>
      <c r="D24" s="1">
        <v>0</v>
      </c>
      <c r="E24" s="1">
        <v>240910640.97999999</v>
      </c>
      <c r="F24" s="1">
        <v>1641657.69</v>
      </c>
      <c r="G24" s="1">
        <v>3173308901.1799998</v>
      </c>
      <c r="H24" s="1">
        <v>1808113061.28</v>
      </c>
      <c r="I24" s="1">
        <v>1111645418.55</v>
      </c>
      <c r="J24" s="1">
        <v>0</v>
      </c>
      <c r="K24" s="1">
        <v>20694523.850000001</v>
      </c>
      <c r="L24" s="9"/>
    </row>
    <row r="25" spans="1:12" x14ac:dyDescent="0.3">
      <c r="A25" s="5">
        <v>112015</v>
      </c>
      <c r="B25" s="6" t="s">
        <v>32</v>
      </c>
      <c r="C25" s="1">
        <v>4196228222.0999999</v>
      </c>
      <c r="D25" s="1">
        <v>0</v>
      </c>
      <c r="E25" s="1">
        <v>6121630.4100000001</v>
      </c>
      <c r="F25" s="1">
        <v>1320494151</v>
      </c>
      <c r="G25" s="1">
        <v>0</v>
      </c>
      <c r="H25" s="1">
        <v>17996800</v>
      </c>
      <c r="I25" s="1">
        <v>53517975.43</v>
      </c>
      <c r="J25" s="1">
        <v>1858479.37</v>
      </c>
      <c r="K25" s="1">
        <v>116884693</v>
      </c>
      <c r="L25" s="9"/>
    </row>
    <row r="26" spans="1:12" x14ac:dyDescent="0.3">
      <c r="A26" s="5">
        <v>112020</v>
      </c>
      <c r="B26" s="6" t="s">
        <v>33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8094879.3499999996</v>
      </c>
      <c r="J26" s="1">
        <v>0</v>
      </c>
      <c r="K26" s="1">
        <v>0</v>
      </c>
      <c r="L26" s="9"/>
    </row>
    <row r="27" spans="1:12" x14ac:dyDescent="0.3">
      <c r="A27" s="5">
        <v>112025</v>
      </c>
      <c r="B27" s="6" t="s">
        <v>34</v>
      </c>
      <c r="C27" s="1">
        <v>0</v>
      </c>
      <c r="D27" s="1">
        <v>0</v>
      </c>
      <c r="E27" s="1">
        <v>50215266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9"/>
    </row>
    <row r="28" spans="1:12" x14ac:dyDescent="0.3">
      <c r="A28" s="5">
        <v>112030</v>
      </c>
      <c r="B28" s="6" t="s">
        <v>35</v>
      </c>
      <c r="C28" s="1">
        <v>29530221436.860001</v>
      </c>
      <c r="D28" s="1">
        <v>11000000</v>
      </c>
      <c r="E28" s="1">
        <v>335964057.20999998</v>
      </c>
      <c r="F28" s="1">
        <v>247603320</v>
      </c>
      <c r="G28" s="1">
        <v>37338783.75</v>
      </c>
      <c r="H28" s="1">
        <v>76158132.75</v>
      </c>
      <c r="I28" s="1">
        <v>2241975099.0999999</v>
      </c>
      <c r="J28" s="1">
        <v>0</v>
      </c>
      <c r="K28" s="1">
        <v>0</v>
      </c>
      <c r="L28" s="9"/>
    </row>
    <row r="29" spans="1:12" x14ac:dyDescent="0.3">
      <c r="A29" s="5">
        <v>112035</v>
      </c>
      <c r="B29" s="6" t="s">
        <v>36</v>
      </c>
      <c r="C29" s="1">
        <v>0</v>
      </c>
      <c r="D29" s="1">
        <v>0</v>
      </c>
      <c r="E29" s="1">
        <v>14225650</v>
      </c>
      <c r="F29" s="1">
        <v>2150000</v>
      </c>
      <c r="G29" s="1">
        <v>0</v>
      </c>
      <c r="H29" s="1">
        <v>0</v>
      </c>
      <c r="I29" s="1">
        <v>0</v>
      </c>
      <c r="J29" s="1">
        <v>58000000</v>
      </c>
      <c r="K29" s="1">
        <v>0</v>
      </c>
      <c r="L29" s="9"/>
    </row>
    <row r="30" spans="1:12" x14ac:dyDescent="0.3">
      <c r="A30" s="5">
        <v>112040</v>
      </c>
      <c r="B30" s="6" t="s">
        <v>37</v>
      </c>
      <c r="C30" s="1">
        <v>106331235</v>
      </c>
      <c r="D30" s="1">
        <v>1159424547</v>
      </c>
      <c r="E30" s="1">
        <v>153359963.25</v>
      </c>
      <c r="F30" s="1">
        <v>34414767</v>
      </c>
      <c r="G30" s="1">
        <v>13804013.720000001</v>
      </c>
      <c r="H30" s="1">
        <v>714945800</v>
      </c>
      <c r="I30" s="1">
        <v>624235900</v>
      </c>
      <c r="J30" s="1">
        <v>2000000</v>
      </c>
      <c r="K30" s="1">
        <v>1218843756.4200001</v>
      </c>
      <c r="L30" s="9"/>
    </row>
    <row r="31" spans="1:12" x14ac:dyDescent="0.3">
      <c r="A31" s="5">
        <v>112045</v>
      </c>
      <c r="B31" s="6" t="s">
        <v>38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1252944</v>
      </c>
      <c r="J31" s="1">
        <v>0</v>
      </c>
      <c r="K31" s="1">
        <v>0</v>
      </c>
      <c r="L31" s="9"/>
    </row>
    <row r="32" spans="1:12" x14ac:dyDescent="0.3">
      <c r="A32" s="5">
        <v>120000</v>
      </c>
      <c r="B32" s="6" t="s">
        <v>39</v>
      </c>
      <c r="C32" s="1">
        <v>121893781948.75999</v>
      </c>
      <c r="D32" s="1">
        <v>39388933368.019997</v>
      </c>
      <c r="E32" s="1">
        <v>16537382248.740004</v>
      </c>
      <c r="F32" s="1">
        <v>41530730581.489998</v>
      </c>
      <c r="G32" s="1">
        <v>54246877207.699997</v>
      </c>
      <c r="H32" s="1">
        <v>95965292958.820038</v>
      </c>
      <c r="I32" s="1">
        <v>319248517033.56995</v>
      </c>
      <c r="J32" s="1">
        <v>844668161660.55981</v>
      </c>
      <c r="K32" s="1">
        <v>1195572411628.3992</v>
      </c>
      <c r="L32" s="9"/>
    </row>
    <row r="33" spans="1:12" x14ac:dyDescent="0.3">
      <c r="A33" s="5">
        <v>120300</v>
      </c>
      <c r="B33" s="6" t="s">
        <v>40</v>
      </c>
      <c r="C33" s="1">
        <v>4325612096.4200001</v>
      </c>
      <c r="D33" s="1">
        <v>15494144051.139999</v>
      </c>
      <c r="E33" s="1">
        <v>2137510743.9200001</v>
      </c>
      <c r="F33" s="1">
        <v>1946798188.05</v>
      </c>
      <c r="G33" s="1">
        <v>4060992185</v>
      </c>
      <c r="H33" s="1">
        <v>44157670367.860001</v>
      </c>
      <c r="I33" s="1">
        <v>128358256820.79002</v>
      </c>
      <c r="J33" s="1">
        <v>160699174489.91</v>
      </c>
      <c r="K33" s="1">
        <v>374934698895.70007</v>
      </c>
      <c r="L33" s="9"/>
    </row>
    <row r="34" spans="1:12" x14ac:dyDescent="0.3">
      <c r="A34" s="5">
        <v>120305</v>
      </c>
      <c r="B34" s="6" t="s">
        <v>41</v>
      </c>
      <c r="C34" s="1">
        <v>4317872096.4200001</v>
      </c>
      <c r="D34" s="1">
        <v>10566925342.199999</v>
      </c>
      <c r="E34" s="1">
        <v>820487820.59000003</v>
      </c>
      <c r="F34" s="1">
        <v>0</v>
      </c>
      <c r="G34" s="1">
        <v>4060992185</v>
      </c>
      <c r="H34" s="1">
        <v>19254245392.220005</v>
      </c>
      <c r="I34" s="1">
        <v>84940214769.299988</v>
      </c>
      <c r="J34" s="1">
        <v>118284203603.77</v>
      </c>
      <c r="K34" s="1">
        <v>343472889822.60004</v>
      </c>
      <c r="L34" s="9"/>
    </row>
    <row r="35" spans="1:12" x14ac:dyDescent="0.3">
      <c r="A35" s="5">
        <v>120310</v>
      </c>
      <c r="B35" s="6" t="s">
        <v>42</v>
      </c>
      <c r="C35" s="1">
        <v>0</v>
      </c>
      <c r="D35" s="1">
        <v>4509350270.5599995</v>
      </c>
      <c r="E35" s="1">
        <v>1302685729</v>
      </c>
      <c r="F35" s="1">
        <v>1946798188.05</v>
      </c>
      <c r="G35" s="1">
        <v>0</v>
      </c>
      <c r="H35" s="1">
        <v>10693787109</v>
      </c>
      <c r="I35" s="1">
        <v>19143391255.280003</v>
      </c>
      <c r="J35" s="1">
        <v>31322453620.130001</v>
      </c>
      <c r="K35" s="1">
        <v>11053104198.019999</v>
      </c>
      <c r="L35" s="9"/>
    </row>
    <row r="36" spans="1:12" x14ac:dyDescent="0.3">
      <c r="A36" s="5">
        <v>120315</v>
      </c>
      <c r="B36" s="6" t="s">
        <v>26</v>
      </c>
      <c r="C36" s="1">
        <v>7740000</v>
      </c>
      <c r="D36" s="1">
        <v>353086096.31999999</v>
      </c>
      <c r="E36" s="1">
        <v>14337194.33</v>
      </c>
      <c r="F36" s="1">
        <v>0</v>
      </c>
      <c r="G36" s="1">
        <v>0</v>
      </c>
      <c r="H36" s="1">
        <v>10534836532.409996</v>
      </c>
      <c r="I36" s="1">
        <v>17052620445.040005</v>
      </c>
      <c r="J36" s="1">
        <v>5880969071.3699999</v>
      </c>
      <c r="K36" s="1">
        <v>15644964427</v>
      </c>
      <c r="L36" s="9"/>
    </row>
    <row r="37" spans="1:12" x14ac:dyDescent="0.3">
      <c r="A37" s="5">
        <v>120320</v>
      </c>
      <c r="B37" s="6" t="s">
        <v>28</v>
      </c>
      <c r="C37" s="1">
        <v>0</v>
      </c>
      <c r="D37" s="1">
        <v>64782342.060000002</v>
      </c>
      <c r="E37" s="1">
        <v>0</v>
      </c>
      <c r="F37" s="1">
        <v>0</v>
      </c>
      <c r="G37" s="1">
        <v>0</v>
      </c>
      <c r="H37" s="1">
        <v>3457634444.6800003</v>
      </c>
      <c r="I37" s="1">
        <v>6518651351.1699991</v>
      </c>
      <c r="J37" s="1">
        <v>1044442244.6399999</v>
      </c>
      <c r="K37" s="1">
        <v>1647498368.0800002</v>
      </c>
      <c r="L37" s="9"/>
    </row>
    <row r="38" spans="1:12" x14ac:dyDescent="0.3">
      <c r="A38" s="5">
        <v>120400</v>
      </c>
      <c r="B38" s="6" t="s">
        <v>43</v>
      </c>
      <c r="C38" s="1">
        <v>0</v>
      </c>
      <c r="D38" s="1">
        <v>159066200</v>
      </c>
      <c r="E38" s="1">
        <v>724831362</v>
      </c>
      <c r="F38" s="1">
        <v>0</v>
      </c>
      <c r="G38" s="1">
        <v>0</v>
      </c>
      <c r="H38" s="1">
        <v>4101244624.4900002</v>
      </c>
      <c r="I38" s="1">
        <v>162630980</v>
      </c>
      <c r="J38" s="1">
        <v>0</v>
      </c>
      <c r="K38" s="1">
        <v>0</v>
      </c>
      <c r="L38" s="9"/>
    </row>
    <row r="39" spans="1:12" x14ac:dyDescent="0.3">
      <c r="A39" s="5">
        <v>120404</v>
      </c>
      <c r="B39" s="6" t="s">
        <v>45</v>
      </c>
      <c r="C39" s="1">
        <v>0</v>
      </c>
      <c r="D39" s="1">
        <v>0</v>
      </c>
      <c r="E39" s="1">
        <v>1180000</v>
      </c>
      <c r="F39" s="1">
        <v>0</v>
      </c>
      <c r="G39" s="1">
        <v>0</v>
      </c>
      <c r="H39" s="1">
        <v>308104391.10000002</v>
      </c>
      <c r="I39" s="1">
        <v>0</v>
      </c>
      <c r="J39" s="1">
        <v>0</v>
      </c>
      <c r="K39" s="1">
        <v>0</v>
      </c>
      <c r="L39" s="9"/>
    </row>
    <row r="40" spans="1:12" x14ac:dyDescent="0.3">
      <c r="A40" s="5">
        <v>120405</v>
      </c>
      <c r="B40" s="6" t="s">
        <v>46</v>
      </c>
      <c r="C40" s="1">
        <v>0</v>
      </c>
      <c r="D40" s="1">
        <v>0</v>
      </c>
      <c r="E40" s="1">
        <v>2352000</v>
      </c>
      <c r="F40" s="1">
        <v>0</v>
      </c>
      <c r="G40" s="1">
        <v>0</v>
      </c>
      <c r="H40" s="1">
        <v>1197497383.23</v>
      </c>
      <c r="I40" s="1">
        <v>0</v>
      </c>
      <c r="J40" s="1">
        <v>0</v>
      </c>
      <c r="K40" s="1">
        <v>0</v>
      </c>
      <c r="L40" s="9"/>
    </row>
    <row r="41" spans="1:12" x14ac:dyDescent="0.3">
      <c r="A41" s="5">
        <v>120411</v>
      </c>
      <c r="B41" s="6" t="s">
        <v>48</v>
      </c>
      <c r="C41" s="1">
        <v>0</v>
      </c>
      <c r="D41" s="1">
        <v>0</v>
      </c>
      <c r="E41" s="1">
        <v>714955611</v>
      </c>
      <c r="F41" s="1">
        <v>0</v>
      </c>
      <c r="G41" s="1">
        <v>0</v>
      </c>
      <c r="H41" s="1">
        <v>2166538546.02</v>
      </c>
      <c r="I41" s="1">
        <v>162630980</v>
      </c>
      <c r="J41" s="1">
        <v>0</v>
      </c>
      <c r="K41" s="1">
        <v>0</v>
      </c>
      <c r="L41" s="9"/>
    </row>
    <row r="42" spans="1:12" x14ac:dyDescent="0.3">
      <c r="A42" s="5">
        <v>120495</v>
      </c>
      <c r="B42" s="6" t="s">
        <v>51</v>
      </c>
      <c r="C42" s="1">
        <v>0</v>
      </c>
      <c r="D42" s="1">
        <v>159066200</v>
      </c>
      <c r="E42" s="1">
        <v>6343751</v>
      </c>
      <c r="F42" s="1">
        <v>0</v>
      </c>
      <c r="G42" s="1">
        <v>0</v>
      </c>
      <c r="H42" s="1">
        <v>429104304.13999999</v>
      </c>
      <c r="I42" s="1">
        <v>0</v>
      </c>
      <c r="J42" s="1">
        <v>0</v>
      </c>
      <c r="K42" s="1">
        <v>0</v>
      </c>
      <c r="L42" s="9"/>
    </row>
    <row r="43" spans="1:12" x14ac:dyDescent="0.3">
      <c r="A43" s="5">
        <v>120600</v>
      </c>
      <c r="B43" s="6" t="s">
        <v>52</v>
      </c>
      <c r="C43" s="1">
        <v>0</v>
      </c>
      <c r="D43" s="1">
        <v>0</v>
      </c>
      <c r="E43" s="1">
        <v>79655069.75</v>
      </c>
      <c r="F43" s="1">
        <v>110839437.19</v>
      </c>
      <c r="G43" s="1">
        <v>0</v>
      </c>
      <c r="H43" s="1">
        <v>423285855.09000003</v>
      </c>
      <c r="I43" s="1">
        <v>23268100</v>
      </c>
      <c r="J43" s="1">
        <v>0</v>
      </c>
      <c r="K43" s="1">
        <v>0</v>
      </c>
      <c r="L43" s="9"/>
    </row>
    <row r="44" spans="1:12" x14ac:dyDescent="0.3">
      <c r="A44" s="5">
        <v>120601</v>
      </c>
      <c r="B44" s="6" t="s">
        <v>53</v>
      </c>
      <c r="C44" s="1">
        <v>0</v>
      </c>
      <c r="D44" s="1">
        <v>0</v>
      </c>
      <c r="E44" s="1">
        <v>30930180</v>
      </c>
      <c r="F44" s="1">
        <v>0</v>
      </c>
      <c r="G44" s="1">
        <v>0</v>
      </c>
      <c r="H44" s="1">
        <v>85681526</v>
      </c>
      <c r="I44" s="1">
        <v>23268100</v>
      </c>
      <c r="J44" s="1">
        <v>0</v>
      </c>
      <c r="K44" s="1">
        <v>0</v>
      </c>
      <c r="L44" s="9"/>
    </row>
    <row r="45" spans="1:12" x14ac:dyDescent="0.3">
      <c r="A45" s="5">
        <v>120602</v>
      </c>
      <c r="B45" s="6" t="s">
        <v>54</v>
      </c>
      <c r="C45" s="1">
        <v>0</v>
      </c>
      <c r="D45" s="1">
        <v>0</v>
      </c>
      <c r="E45" s="1">
        <v>28390760</v>
      </c>
      <c r="F45" s="1">
        <v>91339600</v>
      </c>
      <c r="G45" s="1">
        <v>0</v>
      </c>
      <c r="H45" s="1">
        <v>7500000</v>
      </c>
      <c r="I45" s="1">
        <v>0</v>
      </c>
      <c r="J45" s="1">
        <v>0</v>
      </c>
      <c r="K45" s="1">
        <v>0</v>
      </c>
      <c r="L45" s="9"/>
    </row>
    <row r="46" spans="1:12" x14ac:dyDescent="0.3">
      <c r="A46" s="5">
        <v>120605</v>
      </c>
      <c r="B46" s="6" t="s">
        <v>55</v>
      </c>
      <c r="C46" s="1">
        <v>0</v>
      </c>
      <c r="D46" s="1">
        <v>0</v>
      </c>
      <c r="E46" s="1">
        <v>35730341.75</v>
      </c>
      <c r="F46" s="1">
        <v>0</v>
      </c>
      <c r="G46" s="1">
        <v>0</v>
      </c>
      <c r="H46" s="1">
        <v>200648124.94999999</v>
      </c>
      <c r="I46" s="1">
        <v>0</v>
      </c>
      <c r="J46" s="1">
        <v>0</v>
      </c>
      <c r="K46" s="1">
        <v>0</v>
      </c>
      <c r="L46" s="9"/>
    </row>
    <row r="47" spans="1:12" x14ac:dyDescent="0.3">
      <c r="A47" s="5">
        <v>120606</v>
      </c>
      <c r="B47" s="6" t="s">
        <v>56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1641262</v>
      </c>
      <c r="I47" s="1">
        <v>0</v>
      </c>
      <c r="J47" s="1">
        <v>0</v>
      </c>
      <c r="K47" s="1">
        <v>0</v>
      </c>
      <c r="L47" s="9"/>
    </row>
    <row r="48" spans="1:12" x14ac:dyDescent="0.3">
      <c r="A48" s="5">
        <v>120613</v>
      </c>
      <c r="B48" s="6" t="s">
        <v>58</v>
      </c>
      <c r="C48" s="1">
        <v>0</v>
      </c>
      <c r="D48" s="1">
        <v>0</v>
      </c>
      <c r="E48" s="1">
        <v>0</v>
      </c>
      <c r="F48" s="1">
        <v>22135539.190000001</v>
      </c>
      <c r="G48" s="1">
        <v>0</v>
      </c>
      <c r="H48" s="1">
        <v>139978942.13999999</v>
      </c>
      <c r="I48" s="1">
        <v>0</v>
      </c>
      <c r="J48" s="1">
        <v>0</v>
      </c>
      <c r="K48" s="1">
        <v>1413790.87</v>
      </c>
      <c r="L48" s="9"/>
    </row>
    <row r="49" spans="1:12" x14ac:dyDescent="0.3">
      <c r="A49" s="5">
        <v>120699</v>
      </c>
      <c r="B49" s="6" t="s">
        <v>59</v>
      </c>
      <c r="C49" s="1">
        <v>0</v>
      </c>
      <c r="D49" s="1">
        <v>0</v>
      </c>
      <c r="E49" s="1">
        <v>15396212</v>
      </c>
      <c r="F49" s="1">
        <v>2635702</v>
      </c>
      <c r="G49" s="1">
        <v>0</v>
      </c>
      <c r="H49" s="1">
        <v>12164000</v>
      </c>
      <c r="I49" s="1">
        <v>0</v>
      </c>
      <c r="J49" s="1">
        <v>0</v>
      </c>
      <c r="K49" s="1">
        <v>1413790.87</v>
      </c>
      <c r="L49" s="9"/>
    </row>
    <row r="50" spans="1:12" x14ac:dyDescent="0.3">
      <c r="A50" s="5">
        <v>120800</v>
      </c>
      <c r="B50" s="6" t="s">
        <v>60</v>
      </c>
      <c r="C50" s="1">
        <v>0</v>
      </c>
      <c r="D50" s="1">
        <v>3040521766</v>
      </c>
      <c r="E50" s="1">
        <v>2067052212.1000001</v>
      </c>
      <c r="F50" s="1">
        <v>0</v>
      </c>
      <c r="G50" s="1">
        <v>0</v>
      </c>
      <c r="H50" s="1">
        <v>7444265591.1400003</v>
      </c>
      <c r="I50" s="1">
        <v>6538513594.7399998</v>
      </c>
      <c r="J50" s="1">
        <v>0</v>
      </c>
      <c r="K50" s="1">
        <v>0</v>
      </c>
      <c r="L50" s="9"/>
    </row>
    <row r="51" spans="1:12" x14ac:dyDescent="0.3">
      <c r="A51" s="5">
        <v>120801</v>
      </c>
      <c r="B51" s="6" t="s">
        <v>44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51283136</v>
      </c>
      <c r="I51" s="1">
        <v>0</v>
      </c>
      <c r="J51" s="1">
        <v>0</v>
      </c>
      <c r="K51" s="1">
        <v>0</v>
      </c>
      <c r="L51" s="9"/>
    </row>
    <row r="52" spans="1:12" x14ac:dyDescent="0.3">
      <c r="A52" s="5">
        <v>120804</v>
      </c>
      <c r="B52" s="6" t="s">
        <v>45</v>
      </c>
      <c r="C52" s="1">
        <v>0</v>
      </c>
      <c r="D52" s="1">
        <v>0</v>
      </c>
      <c r="E52" s="1">
        <v>582270042.35000002</v>
      </c>
      <c r="F52" s="1">
        <v>0</v>
      </c>
      <c r="G52" s="1">
        <v>0</v>
      </c>
      <c r="H52" s="1">
        <v>1123906436</v>
      </c>
      <c r="I52" s="1">
        <v>1512957712.74</v>
      </c>
      <c r="J52" s="1">
        <v>0</v>
      </c>
      <c r="K52" s="1">
        <v>0</v>
      </c>
      <c r="L52" s="9"/>
    </row>
    <row r="53" spans="1:12" x14ac:dyDescent="0.3">
      <c r="A53" s="5">
        <v>120805</v>
      </c>
      <c r="B53" s="6" t="s">
        <v>46</v>
      </c>
      <c r="C53" s="1">
        <v>0</v>
      </c>
      <c r="D53" s="1">
        <v>0</v>
      </c>
      <c r="E53" s="1">
        <v>478371116.69999999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9"/>
    </row>
    <row r="54" spans="1:12" x14ac:dyDescent="0.3">
      <c r="A54" s="5">
        <v>120806</v>
      </c>
      <c r="B54" s="6" t="s">
        <v>47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1243940</v>
      </c>
      <c r="I54" s="1">
        <v>0</v>
      </c>
      <c r="J54" s="1">
        <v>0</v>
      </c>
      <c r="K54" s="1">
        <v>0</v>
      </c>
      <c r="L54" s="9"/>
    </row>
    <row r="55" spans="1:12" x14ac:dyDescent="0.3">
      <c r="A55" s="5">
        <v>120811</v>
      </c>
      <c r="B55" s="6" t="s">
        <v>61</v>
      </c>
      <c r="C55" s="1">
        <v>0</v>
      </c>
      <c r="D55" s="1">
        <v>2375909626</v>
      </c>
      <c r="E55" s="1">
        <v>527357900</v>
      </c>
      <c r="F55" s="1">
        <v>0</v>
      </c>
      <c r="G55" s="1">
        <v>0</v>
      </c>
      <c r="H55" s="1">
        <v>2495569279.3800001</v>
      </c>
      <c r="I55" s="1">
        <v>0</v>
      </c>
      <c r="J55" s="1">
        <v>0</v>
      </c>
      <c r="K55" s="1">
        <v>0</v>
      </c>
      <c r="L55" s="9"/>
    </row>
    <row r="56" spans="1:12" x14ac:dyDescent="0.3">
      <c r="A56" s="5">
        <v>120814</v>
      </c>
      <c r="B56" s="6" t="s">
        <v>49</v>
      </c>
      <c r="C56" s="1">
        <v>0</v>
      </c>
      <c r="D56" s="1">
        <v>504359240</v>
      </c>
      <c r="E56" s="1">
        <v>180000000</v>
      </c>
      <c r="F56" s="1">
        <v>0</v>
      </c>
      <c r="G56" s="1">
        <v>0</v>
      </c>
      <c r="H56" s="1">
        <v>305812678</v>
      </c>
      <c r="I56" s="1">
        <v>0</v>
      </c>
      <c r="J56" s="1">
        <v>0</v>
      </c>
      <c r="K56" s="1">
        <v>0</v>
      </c>
      <c r="L56" s="9"/>
    </row>
    <row r="57" spans="1:12" x14ac:dyDescent="0.3">
      <c r="A57" s="5">
        <v>120895</v>
      </c>
      <c r="B57" s="6" t="s">
        <v>51</v>
      </c>
      <c r="C57" s="1">
        <v>0</v>
      </c>
      <c r="D57" s="1">
        <v>160252900</v>
      </c>
      <c r="E57" s="1">
        <v>299053153.05000001</v>
      </c>
      <c r="F57" s="1">
        <v>0</v>
      </c>
      <c r="G57" s="1">
        <v>0</v>
      </c>
      <c r="H57" s="1">
        <v>3530304000.9499998</v>
      </c>
      <c r="I57" s="1">
        <v>5025555882</v>
      </c>
      <c r="J57" s="1">
        <v>0</v>
      </c>
      <c r="K57" s="1">
        <v>120733406.89</v>
      </c>
      <c r="L57" s="9"/>
    </row>
    <row r="58" spans="1:12" x14ac:dyDescent="0.3">
      <c r="A58" s="5">
        <v>120899</v>
      </c>
      <c r="B58" s="6" t="s">
        <v>62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63853879.189999998</v>
      </c>
      <c r="I58" s="1">
        <v>0</v>
      </c>
      <c r="J58" s="1">
        <v>0</v>
      </c>
      <c r="K58" s="1">
        <v>120733406.89</v>
      </c>
      <c r="L58" s="9"/>
    </row>
    <row r="59" spans="1:12" x14ac:dyDescent="0.3">
      <c r="A59" s="5">
        <v>121600</v>
      </c>
      <c r="B59" s="6" t="s">
        <v>64</v>
      </c>
      <c r="C59" s="1">
        <v>0</v>
      </c>
      <c r="D59" s="1">
        <v>6925571</v>
      </c>
      <c r="E59" s="1">
        <v>257079920</v>
      </c>
      <c r="F59" s="1">
        <v>0</v>
      </c>
      <c r="G59" s="1">
        <v>0</v>
      </c>
      <c r="H59" s="1">
        <v>1173228637.49</v>
      </c>
      <c r="I59" s="1">
        <v>0</v>
      </c>
      <c r="J59" s="1">
        <v>0</v>
      </c>
      <c r="K59" s="1">
        <v>0</v>
      </c>
      <c r="L59" s="9"/>
    </row>
    <row r="60" spans="1:12" x14ac:dyDescent="0.3">
      <c r="A60" s="5">
        <v>121601</v>
      </c>
      <c r="B60" s="6" t="s">
        <v>53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784013775.23000002</v>
      </c>
      <c r="I60" s="1">
        <v>0</v>
      </c>
      <c r="J60" s="1">
        <v>0</v>
      </c>
      <c r="K60" s="1">
        <v>0</v>
      </c>
      <c r="L60" s="9"/>
    </row>
    <row r="61" spans="1:12" x14ac:dyDescent="0.3">
      <c r="A61" s="5">
        <v>121604</v>
      </c>
      <c r="B61" s="6" t="s">
        <v>65</v>
      </c>
      <c r="C61" s="1">
        <v>0</v>
      </c>
      <c r="D61" s="1">
        <v>0</v>
      </c>
      <c r="E61" s="1">
        <v>257079920</v>
      </c>
      <c r="F61" s="1">
        <v>0</v>
      </c>
      <c r="G61" s="1">
        <v>0</v>
      </c>
      <c r="H61" s="1">
        <v>1550000</v>
      </c>
      <c r="I61" s="1">
        <v>0</v>
      </c>
      <c r="J61" s="1">
        <v>0</v>
      </c>
      <c r="K61" s="1">
        <v>208055095.24000001</v>
      </c>
      <c r="L61" s="9"/>
    </row>
    <row r="62" spans="1:12" x14ac:dyDescent="0.3">
      <c r="A62" s="5">
        <v>121695</v>
      </c>
      <c r="B62" s="6" t="s">
        <v>51</v>
      </c>
      <c r="C62" s="1">
        <v>0</v>
      </c>
      <c r="D62" s="1">
        <v>6925571</v>
      </c>
      <c r="E62" s="1">
        <v>0</v>
      </c>
      <c r="F62" s="1">
        <v>0</v>
      </c>
      <c r="G62" s="1">
        <v>0</v>
      </c>
      <c r="H62" s="1">
        <v>538246343.55999994</v>
      </c>
      <c r="I62" s="1">
        <v>0</v>
      </c>
      <c r="J62" s="1">
        <v>0</v>
      </c>
      <c r="K62" s="1">
        <v>0</v>
      </c>
      <c r="L62" s="9"/>
    </row>
    <row r="63" spans="1:12" x14ac:dyDescent="0.3">
      <c r="A63" s="5">
        <v>121699</v>
      </c>
      <c r="B63" s="6" t="s">
        <v>66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150581481.30000001</v>
      </c>
      <c r="I63" s="1">
        <v>0</v>
      </c>
      <c r="J63" s="1">
        <v>0</v>
      </c>
      <c r="K63" s="1">
        <v>208055095.24000001</v>
      </c>
      <c r="L63" s="9"/>
    </row>
    <row r="64" spans="1:12" x14ac:dyDescent="0.3">
      <c r="A64" s="5">
        <v>121800</v>
      </c>
      <c r="B64" s="6" t="s">
        <v>67</v>
      </c>
      <c r="C64" s="1">
        <v>4648703565.1399994</v>
      </c>
      <c r="D64" s="1">
        <v>0</v>
      </c>
      <c r="E64" s="1">
        <v>905523797.49000001</v>
      </c>
      <c r="F64" s="1">
        <v>0</v>
      </c>
      <c r="G64" s="1">
        <v>1087248560</v>
      </c>
      <c r="H64" s="1">
        <v>2417756818.1799998</v>
      </c>
      <c r="I64" s="1">
        <v>6572013145.4900007</v>
      </c>
      <c r="J64" s="1">
        <v>33016905518.889999</v>
      </c>
      <c r="K64" s="1">
        <v>103923103045.99001</v>
      </c>
      <c r="L64" s="9"/>
    </row>
    <row r="65" spans="1:12" x14ac:dyDescent="0.3">
      <c r="A65" s="5">
        <v>121801</v>
      </c>
      <c r="B65" s="6" t="s">
        <v>68</v>
      </c>
      <c r="C65" s="1">
        <v>34280000</v>
      </c>
      <c r="D65" s="1">
        <v>0</v>
      </c>
      <c r="E65" s="1">
        <v>35734634</v>
      </c>
      <c r="F65" s="1">
        <v>0</v>
      </c>
      <c r="G65" s="1">
        <v>335622859</v>
      </c>
      <c r="H65" s="1">
        <v>2090734291.2</v>
      </c>
      <c r="I65" s="1">
        <v>799309760.75</v>
      </c>
      <c r="J65" s="1">
        <v>24464167091.280003</v>
      </c>
      <c r="K65" s="1">
        <v>8330561658.4300003</v>
      </c>
      <c r="L65" s="9"/>
    </row>
    <row r="66" spans="1:12" x14ac:dyDescent="0.3">
      <c r="A66" s="5">
        <v>121802</v>
      </c>
      <c r="B66" s="6" t="s">
        <v>69</v>
      </c>
      <c r="C66" s="1">
        <v>0</v>
      </c>
      <c r="D66" s="1">
        <v>0</v>
      </c>
      <c r="E66" s="1">
        <v>844928118.19000006</v>
      </c>
      <c r="F66" s="1">
        <v>0</v>
      </c>
      <c r="G66" s="1">
        <v>0</v>
      </c>
      <c r="H66" s="1">
        <v>165058601.34</v>
      </c>
      <c r="I66" s="1">
        <v>4010815290.8099999</v>
      </c>
      <c r="J66" s="1">
        <v>1455000000</v>
      </c>
      <c r="K66" s="1">
        <v>59145000</v>
      </c>
      <c r="L66" s="9"/>
    </row>
    <row r="67" spans="1:12" x14ac:dyDescent="0.3">
      <c r="A67" s="5">
        <v>121803</v>
      </c>
      <c r="B67" s="6" t="s">
        <v>70</v>
      </c>
      <c r="C67" s="1">
        <v>4837766532.1399994</v>
      </c>
      <c r="D67" s="1">
        <v>0</v>
      </c>
      <c r="E67" s="1">
        <v>29861045.300000001</v>
      </c>
      <c r="F67" s="1">
        <v>0</v>
      </c>
      <c r="G67" s="1">
        <v>751625701</v>
      </c>
      <c r="H67" s="1">
        <v>162343325.63999999</v>
      </c>
      <c r="I67" s="1">
        <v>2045811439.9300001</v>
      </c>
      <c r="J67" s="1">
        <v>7097738427.6100006</v>
      </c>
      <c r="K67" s="1">
        <v>96183396387.560013</v>
      </c>
      <c r="L67" s="9"/>
    </row>
    <row r="68" spans="1:12" x14ac:dyDescent="0.3">
      <c r="A68" s="5">
        <v>121899</v>
      </c>
      <c r="B68" s="6" t="s">
        <v>71</v>
      </c>
      <c r="C68" s="1">
        <v>223342967</v>
      </c>
      <c r="D68" s="1">
        <v>0</v>
      </c>
      <c r="E68" s="1">
        <v>5000000</v>
      </c>
      <c r="F68" s="1">
        <v>0</v>
      </c>
      <c r="G68" s="1">
        <v>0</v>
      </c>
      <c r="H68" s="1">
        <v>379400</v>
      </c>
      <c r="I68" s="1">
        <v>283923346</v>
      </c>
      <c r="J68" s="1">
        <v>0</v>
      </c>
      <c r="K68" s="1">
        <v>650000000</v>
      </c>
      <c r="L68" s="9"/>
    </row>
    <row r="69" spans="1:12" x14ac:dyDescent="0.3">
      <c r="A69" s="5">
        <v>122000</v>
      </c>
      <c r="B69" s="6" t="s">
        <v>72</v>
      </c>
      <c r="C69" s="1">
        <v>8050325097.5200005</v>
      </c>
      <c r="D69" s="1">
        <v>37011025.399999999</v>
      </c>
      <c r="E69" s="1">
        <v>198324477.06</v>
      </c>
      <c r="F69" s="1">
        <v>453566194.20000005</v>
      </c>
      <c r="G69" s="1">
        <v>2026174066</v>
      </c>
      <c r="H69" s="1">
        <v>438595788.63999999</v>
      </c>
      <c r="I69" s="1">
        <v>3194689087.46</v>
      </c>
      <c r="J69" s="1">
        <v>117609618</v>
      </c>
      <c r="K69" s="1">
        <v>4293007487.3600001</v>
      </c>
      <c r="L69" s="9"/>
    </row>
    <row r="70" spans="1:12" x14ac:dyDescent="0.3">
      <c r="A70" s="5">
        <v>122001</v>
      </c>
      <c r="B70" s="6" t="s">
        <v>68</v>
      </c>
      <c r="C70" s="1">
        <v>2377663330.5100002</v>
      </c>
      <c r="D70" s="1">
        <v>37011025.399999999</v>
      </c>
      <c r="E70" s="1">
        <v>188140857.06</v>
      </c>
      <c r="F70" s="1">
        <v>325269881.73000002</v>
      </c>
      <c r="G70" s="1">
        <v>1381174066</v>
      </c>
      <c r="H70" s="1">
        <v>346674247.63999999</v>
      </c>
      <c r="I70" s="1">
        <v>2247577737.46</v>
      </c>
      <c r="J70" s="1">
        <v>110818000</v>
      </c>
      <c r="K70" s="1">
        <v>3805893554.4400001</v>
      </c>
      <c r="L70" s="9"/>
    </row>
    <row r="71" spans="1:12" x14ac:dyDescent="0.3">
      <c r="A71" s="5">
        <v>122002</v>
      </c>
      <c r="B71" s="6" t="s">
        <v>69</v>
      </c>
      <c r="C71" s="1">
        <v>4759498392</v>
      </c>
      <c r="D71" s="1">
        <v>0</v>
      </c>
      <c r="E71" s="1">
        <v>10183620</v>
      </c>
      <c r="F71" s="1">
        <v>128296312.47</v>
      </c>
      <c r="G71" s="1">
        <v>645000000</v>
      </c>
      <c r="H71" s="1">
        <v>89565247</v>
      </c>
      <c r="I71" s="1">
        <v>947111350</v>
      </c>
      <c r="J71" s="1">
        <v>6791618</v>
      </c>
      <c r="K71" s="1">
        <v>410523631.29000002</v>
      </c>
      <c r="L71" s="9"/>
    </row>
    <row r="72" spans="1:12" x14ac:dyDescent="0.3">
      <c r="A72" s="5">
        <v>122003</v>
      </c>
      <c r="B72" s="6" t="s">
        <v>70</v>
      </c>
      <c r="C72" s="1">
        <v>913163375.00999999</v>
      </c>
      <c r="D72" s="1">
        <v>0</v>
      </c>
      <c r="E72" s="1">
        <v>0</v>
      </c>
      <c r="F72" s="1">
        <v>0</v>
      </c>
      <c r="G72" s="1">
        <v>0</v>
      </c>
      <c r="H72" s="1">
        <v>2356294</v>
      </c>
      <c r="I72" s="1">
        <v>0</v>
      </c>
      <c r="J72" s="1">
        <v>0</v>
      </c>
      <c r="K72" s="1">
        <v>96696835.849999994</v>
      </c>
      <c r="L72" s="9"/>
    </row>
    <row r="73" spans="1:12" x14ac:dyDescent="0.3">
      <c r="A73" s="5">
        <v>122099</v>
      </c>
      <c r="B73" s="6" t="s">
        <v>73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20106534.219999999</v>
      </c>
      <c r="L73" s="9"/>
    </row>
    <row r="74" spans="1:12" x14ac:dyDescent="0.3">
      <c r="A74" s="5">
        <v>122200</v>
      </c>
      <c r="B74" s="6" t="s">
        <v>74</v>
      </c>
      <c r="C74" s="1">
        <v>0</v>
      </c>
      <c r="D74" s="1">
        <v>6825578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9"/>
    </row>
    <row r="75" spans="1:12" x14ac:dyDescent="0.3">
      <c r="A75" s="5">
        <v>122202</v>
      </c>
      <c r="B75" s="6" t="s">
        <v>75</v>
      </c>
      <c r="C75" s="1">
        <v>0</v>
      </c>
      <c r="D75" s="1">
        <v>6825578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9"/>
    </row>
    <row r="76" spans="1:12" x14ac:dyDescent="0.3">
      <c r="A76" s="5">
        <v>122400</v>
      </c>
      <c r="B76" s="6" t="s">
        <v>76</v>
      </c>
      <c r="C76" s="1">
        <v>1221057877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9"/>
    </row>
    <row r="77" spans="1:12" x14ac:dyDescent="0.3">
      <c r="A77" s="5">
        <v>122401</v>
      </c>
      <c r="B77" s="6" t="s">
        <v>77</v>
      </c>
      <c r="C77" s="1">
        <v>500000000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9"/>
    </row>
    <row r="78" spans="1:12" x14ac:dyDescent="0.3">
      <c r="A78" s="5">
        <v>122402</v>
      </c>
      <c r="B78" s="6" t="s">
        <v>78</v>
      </c>
      <c r="C78" s="1">
        <v>1469741662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9"/>
    </row>
    <row r="79" spans="1:12" x14ac:dyDescent="0.3">
      <c r="A79" s="5">
        <v>122499</v>
      </c>
      <c r="B79" s="6" t="s">
        <v>79</v>
      </c>
      <c r="C79" s="1">
        <v>748683785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9"/>
    </row>
    <row r="80" spans="1:12" x14ac:dyDescent="0.3">
      <c r="A80" s="5">
        <v>122600</v>
      </c>
      <c r="B80" s="6" t="s">
        <v>80</v>
      </c>
      <c r="C80" s="1">
        <v>51573696979.540001</v>
      </c>
      <c r="D80" s="1">
        <v>419827480.82999998</v>
      </c>
      <c r="E80" s="1">
        <v>6191832778.3199997</v>
      </c>
      <c r="F80" s="1">
        <v>7502525509.9800005</v>
      </c>
      <c r="G80" s="1">
        <v>12028943202.599998</v>
      </c>
      <c r="H80" s="1">
        <v>4859733027.2600002</v>
      </c>
      <c r="I80" s="1">
        <v>7606217238.9499998</v>
      </c>
      <c r="J80" s="1">
        <v>8164696899.0800009</v>
      </c>
      <c r="K80" s="1">
        <v>50137692904.929985</v>
      </c>
      <c r="L80" s="9"/>
    </row>
    <row r="81" spans="1:12" x14ac:dyDescent="0.3">
      <c r="A81" s="5">
        <v>122601</v>
      </c>
      <c r="B81" s="6" t="s">
        <v>81</v>
      </c>
      <c r="C81" s="1">
        <v>6041938117.3000002</v>
      </c>
      <c r="D81" s="1">
        <v>0</v>
      </c>
      <c r="E81" s="1">
        <v>325764202.31</v>
      </c>
      <c r="F81" s="1">
        <v>0</v>
      </c>
      <c r="G81" s="1">
        <v>1435398224</v>
      </c>
      <c r="H81" s="1">
        <v>1336419262.1100001</v>
      </c>
      <c r="I81" s="1">
        <v>270775090.13999999</v>
      </c>
      <c r="J81" s="1">
        <v>60441178.950000003</v>
      </c>
      <c r="K81" s="1">
        <v>3146732639.5</v>
      </c>
      <c r="L81" s="9"/>
    </row>
    <row r="82" spans="1:12" x14ac:dyDescent="0.3">
      <c r="A82" s="5">
        <v>122602</v>
      </c>
      <c r="B82" s="6" t="s">
        <v>82</v>
      </c>
      <c r="C82" s="1">
        <v>34892585925.580002</v>
      </c>
      <c r="D82" s="1">
        <v>193091204.82999998</v>
      </c>
      <c r="E82" s="1">
        <v>3752323910.7700005</v>
      </c>
      <c r="F82" s="1">
        <v>6003108238.9399996</v>
      </c>
      <c r="G82" s="1">
        <v>6008581340.3100004</v>
      </c>
      <c r="H82" s="1">
        <v>1679677825.2899997</v>
      </c>
      <c r="I82" s="1">
        <v>5528700138.0700006</v>
      </c>
      <c r="J82" s="1">
        <v>5600772750.3100004</v>
      </c>
      <c r="K82" s="1">
        <v>44523655681.159981</v>
      </c>
      <c r="L82" s="9"/>
    </row>
    <row r="83" spans="1:12" x14ac:dyDescent="0.3">
      <c r="A83" s="5">
        <v>122603</v>
      </c>
      <c r="B83" s="6" t="s">
        <v>83</v>
      </c>
      <c r="C83" s="1">
        <v>5115106</v>
      </c>
      <c r="D83" s="1">
        <v>1564887</v>
      </c>
      <c r="E83" s="1">
        <v>316666599.75</v>
      </c>
      <c r="F83" s="1">
        <v>130057664</v>
      </c>
      <c r="G83" s="1">
        <v>86507056</v>
      </c>
      <c r="H83" s="1">
        <v>186945658.61000001</v>
      </c>
      <c r="I83" s="1">
        <v>868894693.33000004</v>
      </c>
      <c r="J83" s="1">
        <v>422258713.84000003</v>
      </c>
      <c r="K83" s="1">
        <v>876947825.21000004</v>
      </c>
      <c r="L83" s="9"/>
    </row>
    <row r="84" spans="1:12" x14ac:dyDescent="0.3">
      <c r="A84" s="5">
        <v>122604</v>
      </c>
      <c r="B84" s="6" t="s">
        <v>84</v>
      </c>
      <c r="C84" s="1">
        <v>11605182368.459997</v>
      </c>
      <c r="D84" s="1">
        <v>225171389</v>
      </c>
      <c r="E84" s="1">
        <v>1807860334.49</v>
      </c>
      <c r="F84" s="1">
        <v>1369358607.04</v>
      </c>
      <c r="G84" s="1">
        <v>4972274123.5100002</v>
      </c>
      <c r="H84" s="1">
        <v>1657048281.2500002</v>
      </c>
      <c r="I84" s="1">
        <v>990703180.03000009</v>
      </c>
      <c r="J84" s="1">
        <v>2128972756.98</v>
      </c>
      <c r="K84" s="1">
        <v>3319509439.52</v>
      </c>
      <c r="L84" s="9"/>
    </row>
    <row r="85" spans="1:12" x14ac:dyDescent="0.3">
      <c r="A85" s="5">
        <v>122699</v>
      </c>
      <c r="B85" s="6" t="s">
        <v>85</v>
      </c>
      <c r="C85" s="1">
        <v>971124537.80000007</v>
      </c>
      <c r="D85" s="1">
        <v>0</v>
      </c>
      <c r="E85" s="1">
        <v>10782269</v>
      </c>
      <c r="F85" s="1">
        <v>0</v>
      </c>
      <c r="G85" s="1">
        <v>473817541.22000003</v>
      </c>
      <c r="H85" s="1">
        <v>358000</v>
      </c>
      <c r="I85" s="1">
        <v>52855862.620000005</v>
      </c>
      <c r="J85" s="1">
        <v>47748501</v>
      </c>
      <c r="K85" s="1">
        <v>1729152680.46</v>
      </c>
      <c r="L85" s="9"/>
    </row>
    <row r="86" spans="1:12" x14ac:dyDescent="0.3">
      <c r="A86" s="5">
        <v>122800</v>
      </c>
      <c r="B86" s="6" t="s">
        <v>86</v>
      </c>
      <c r="C86" s="1">
        <v>27480978419.299999</v>
      </c>
      <c r="D86" s="1">
        <v>17348317640.849998</v>
      </c>
      <c r="E86" s="1">
        <v>3140791392</v>
      </c>
      <c r="F86" s="1">
        <v>29385962360.610004</v>
      </c>
      <c r="G86" s="1">
        <v>24066646966.900002</v>
      </c>
      <c r="H86" s="1">
        <v>24570548320.050003</v>
      </c>
      <c r="I86" s="1">
        <v>117554698153.18001</v>
      </c>
      <c r="J86" s="1">
        <v>465102171573.71997</v>
      </c>
      <c r="K86" s="1">
        <v>543641785477.33008</v>
      </c>
      <c r="L86" s="9"/>
    </row>
    <row r="87" spans="1:12" x14ac:dyDescent="0.3">
      <c r="A87" s="5">
        <v>122801</v>
      </c>
      <c r="B87" s="6" t="s">
        <v>63</v>
      </c>
      <c r="C87" s="1">
        <v>0</v>
      </c>
      <c r="D87" s="1">
        <v>0</v>
      </c>
      <c r="E87" s="1">
        <v>0</v>
      </c>
      <c r="F87" s="1">
        <v>2793383774</v>
      </c>
      <c r="G87" s="1">
        <v>0</v>
      </c>
      <c r="H87" s="1">
        <v>0</v>
      </c>
      <c r="I87" s="1">
        <v>4783406209.4300003</v>
      </c>
      <c r="J87" s="1">
        <v>71128818397</v>
      </c>
      <c r="K87" s="1">
        <v>611406495</v>
      </c>
      <c r="L87" s="9"/>
    </row>
    <row r="88" spans="1:12" x14ac:dyDescent="0.3">
      <c r="A88" s="5">
        <v>122803</v>
      </c>
      <c r="B88" s="6" t="s">
        <v>87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339199280</v>
      </c>
      <c r="I88" s="1">
        <v>1340452510.4000001</v>
      </c>
      <c r="J88" s="1">
        <v>223996816.75999999</v>
      </c>
      <c r="K88" s="1">
        <v>0</v>
      </c>
      <c r="L88" s="9"/>
    </row>
    <row r="89" spans="1:12" x14ac:dyDescent="0.3">
      <c r="A89" s="5">
        <v>122804</v>
      </c>
      <c r="B89" s="6" t="s">
        <v>45</v>
      </c>
      <c r="C89" s="1">
        <v>1577000000</v>
      </c>
      <c r="D89" s="1">
        <v>100822668</v>
      </c>
      <c r="E89" s="1">
        <v>304006706</v>
      </c>
      <c r="F89" s="1">
        <v>4890133616.2200003</v>
      </c>
      <c r="G89" s="1">
        <v>0</v>
      </c>
      <c r="H89" s="1">
        <v>1003766738</v>
      </c>
      <c r="I89" s="1">
        <v>11028942316.029999</v>
      </c>
      <c r="J89" s="1">
        <v>5637583285</v>
      </c>
      <c r="K89" s="1">
        <v>6664847194.8099995</v>
      </c>
      <c r="L89" s="9"/>
    </row>
    <row r="90" spans="1:12" x14ac:dyDescent="0.3">
      <c r="A90" s="5">
        <v>122805</v>
      </c>
      <c r="B90" s="6" t="s">
        <v>46</v>
      </c>
      <c r="C90" s="1">
        <v>0</v>
      </c>
      <c r="D90" s="1">
        <v>0</v>
      </c>
      <c r="E90" s="1">
        <v>50043151</v>
      </c>
      <c r="F90" s="1">
        <v>0</v>
      </c>
      <c r="G90" s="1">
        <v>0</v>
      </c>
      <c r="H90" s="1">
        <v>363362093</v>
      </c>
      <c r="I90" s="1">
        <v>1183652833.3699999</v>
      </c>
      <c r="J90" s="1">
        <v>2433400292</v>
      </c>
      <c r="K90" s="1">
        <v>0</v>
      </c>
      <c r="L90" s="9"/>
    </row>
    <row r="91" spans="1:12" x14ac:dyDescent="0.3">
      <c r="A91" s="5">
        <v>122806</v>
      </c>
      <c r="B91" s="6" t="s">
        <v>47</v>
      </c>
      <c r="C91" s="1">
        <v>0</v>
      </c>
      <c r="D91" s="1">
        <v>1125104570</v>
      </c>
      <c r="E91" s="1">
        <v>0</v>
      </c>
      <c r="F91" s="1">
        <v>0</v>
      </c>
      <c r="G91" s="1">
        <v>0</v>
      </c>
      <c r="H91" s="1">
        <v>0</v>
      </c>
      <c r="I91" s="1">
        <v>980130667</v>
      </c>
      <c r="J91" s="1">
        <v>0</v>
      </c>
      <c r="K91" s="1">
        <v>0</v>
      </c>
      <c r="L91" s="9"/>
    </row>
    <row r="92" spans="1:12" x14ac:dyDescent="0.3">
      <c r="A92" s="5">
        <v>122811</v>
      </c>
      <c r="B92" s="6" t="s">
        <v>48</v>
      </c>
      <c r="C92" s="1">
        <v>2549476195.6799998</v>
      </c>
      <c r="D92" s="1">
        <v>6733093915.4099998</v>
      </c>
      <c r="E92" s="1">
        <v>2006301923</v>
      </c>
      <c r="F92" s="1">
        <v>14701593891.959999</v>
      </c>
      <c r="G92" s="1">
        <v>14033740388.33</v>
      </c>
      <c r="H92" s="1">
        <v>9441463656.4899998</v>
      </c>
      <c r="I92" s="1">
        <v>88973693929.599991</v>
      </c>
      <c r="J92" s="1">
        <v>372087400305.93005</v>
      </c>
      <c r="K92" s="1">
        <v>412067305118.41998</v>
      </c>
      <c r="L92" s="9"/>
    </row>
    <row r="93" spans="1:12" x14ac:dyDescent="0.3">
      <c r="A93" s="5">
        <v>122814</v>
      </c>
      <c r="B93" s="6" t="s">
        <v>49</v>
      </c>
      <c r="C93" s="1">
        <v>0</v>
      </c>
      <c r="D93" s="1">
        <v>2662994619</v>
      </c>
      <c r="E93" s="1">
        <v>0</v>
      </c>
      <c r="F93" s="1">
        <v>704847836</v>
      </c>
      <c r="G93" s="1">
        <v>0</v>
      </c>
      <c r="H93" s="1">
        <v>396331152.48000002</v>
      </c>
      <c r="I93" s="1">
        <v>588568416.07000005</v>
      </c>
      <c r="J93" s="1">
        <v>379061426</v>
      </c>
      <c r="K93" s="1">
        <v>0</v>
      </c>
      <c r="L93" s="9"/>
    </row>
    <row r="94" spans="1:12" x14ac:dyDescent="0.3">
      <c r="A94" s="5">
        <v>122842</v>
      </c>
      <c r="B94" s="6" t="s">
        <v>50</v>
      </c>
      <c r="C94" s="1">
        <v>0</v>
      </c>
      <c r="D94" s="1">
        <v>0</v>
      </c>
      <c r="E94" s="1">
        <v>0</v>
      </c>
      <c r="F94" s="1">
        <v>19935933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9"/>
    </row>
    <row r="95" spans="1:12" x14ac:dyDescent="0.3">
      <c r="A95" s="5">
        <v>122895</v>
      </c>
      <c r="B95" s="6" t="s">
        <v>51</v>
      </c>
      <c r="C95" s="1">
        <v>23354502223.619999</v>
      </c>
      <c r="D95" s="1">
        <v>6726301868.4399996</v>
      </c>
      <c r="E95" s="1">
        <v>780439612</v>
      </c>
      <c r="F95" s="1">
        <v>6295947760.4300003</v>
      </c>
      <c r="G95" s="1">
        <v>10032906578.57</v>
      </c>
      <c r="H95" s="1">
        <v>13082966864.560001</v>
      </c>
      <c r="I95" s="1">
        <v>8729193142.5499992</v>
      </c>
      <c r="J95" s="1">
        <v>13613162620.27</v>
      </c>
      <c r="K95" s="1">
        <v>125481296010.15999</v>
      </c>
      <c r="L95" s="9"/>
    </row>
    <row r="96" spans="1:12" x14ac:dyDescent="0.3">
      <c r="A96" s="5">
        <v>122899</v>
      </c>
      <c r="B96" s="6" t="s">
        <v>88</v>
      </c>
      <c r="C96" s="1">
        <v>0</v>
      </c>
      <c r="D96" s="1">
        <v>0</v>
      </c>
      <c r="E96" s="1">
        <v>0</v>
      </c>
      <c r="F96" s="1">
        <v>19880451</v>
      </c>
      <c r="G96" s="1">
        <v>0</v>
      </c>
      <c r="H96" s="1">
        <v>56541464.479999997</v>
      </c>
      <c r="I96" s="1">
        <v>53341871.269999996</v>
      </c>
      <c r="J96" s="1">
        <v>401251569.24000001</v>
      </c>
      <c r="K96" s="1">
        <v>1183069341.0600002</v>
      </c>
      <c r="L96" s="9"/>
    </row>
    <row r="97" spans="1:12" x14ac:dyDescent="0.3">
      <c r="A97" s="5">
        <v>123000</v>
      </c>
      <c r="B97" s="6" t="s">
        <v>89</v>
      </c>
      <c r="C97" s="1">
        <v>13015668599.630001</v>
      </c>
      <c r="D97" s="1">
        <v>2872822754.7999997</v>
      </c>
      <c r="E97" s="1">
        <v>550555324.35000002</v>
      </c>
      <c r="F97" s="1">
        <v>1047256792.6600001</v>
      </c>
      <c r="G97" s="1">
        <v>10976872227.200001</v>
      </c>
      <c r="H97" s="1">
        <v>4559426542.9400005</v>
      </c>
      <c r="I97" s="1">
        <v>46278027072.920013</v>
      </c>
      <c r="J97" s="1">
        <v>58213401764.529991</v>
      </c>
      <c r="K97" s="1">
        <v>116023302947.95001</v>
      </c>
      <c r="L97" s="9"/>
    </row>
    <row r="98" spans="1:12" x14ac:dyDescent="0.3">
      <c r="A98" s="5">
        <v>123001</v>
      </c>
      <c r="B98" s="6" t="s">
        <v>53</v>
      </c>
      <c r="C98" s="1">
        <v>0</v>
      </c>
      <c r="D98" s="1">
        <v>154822340</v>
      </c>
      <c r="E98" s="1">
        <v>33276290</v>
      </c>
      <c r="F98" s="1">
        <v>29263470</v>
      </c>
      <c r="G98" s="1">
        <v>371259537</v>
      </c>
      <c r="H98" s="1">
        <v>117124964.28999999</v>
      </c>
      <c r="I98" s="1">
        <v>691262695</v>
      </c>
      <c r="J98" s="1">
        <v>1101514950</v>
      </c>
      <c r="K98" s="1">
        <v>477714550</v>
      </c>
      <c r="L98" s="9"/>
    </row>
    <row r="99" spans="1:12" x14ac:dyDescent="0.3">
      <c r="A99" s="5">
        <v>123002</v>
      </c>
      <c r="B99" s="6" t="s">
        <v>54</v>
      </c>
      <c r="C99" s="1">
        <v>87425000</v>
      </c>
      <c r="D99" s="1">
        <v>0</v>
      </c>
      <c r="E99" s="1">
        <v>32709360</v>
      </c>
      <c r="F99" s="1">
        <v>0</v>
      </c>
      <c r="G99" s="1">
        <v>38433460</v>
      </c>
      <c r="H99" s="1">
        <v>1400000</v>
      </c>
      <c r="I99" s="1">
        <v>207547033.90000001</v>
      </c>
      <c r="J99" s="1">
        <v>39916852.200000003</v>
      </c>
      <c r="K99" s="1">
        <v>378500396.14999998</v>
      </c>
      <c r="L99" s="9"/>
    </row>
    <row r="100" spans="1:12" x14ac:dyDescent="0.3">
      <c r="A100" s="5">
        <v>123003</v>
      </c>
      <c r="B100" s="6" t="s">
        <v>65</v>
      </c>
      <c r="C100" s="1">
        <v>12928243599.630001</v>
      </c>
      <c r="D100" s="1">
        <v>2682572967.4299998</v>
      </c>
      <c r="E100" s="1">
        <v>57049528</v>
      </c>
      <c r="F100" s="1">
        <v>532053050</v>
      </c>
      <c r="G100" s="1">
        <v>1143169084</v>
      </c>
      <c r="H100" s="1">
        <v>840876239.44000006</v>
      </c>
      <c r="I100" s="1">
        <v>4919817269.5200005</v>
      </c>
      <c r="J100" s="1">
        <v>3741476413.6499996</v>
      </c>
      <c r="K100" s="1">
        <v>4332712487.4700003</v>
      </c>
      <c r="L100" s="9"/>
    </row>
    <row r="101" spans="1:12" x14ac:dyDescent="0.3">
      <c r="A101" s="5">
        <v>123005</v>
      </c>
      <c r="B101" s="6" t="s">
        <v>55</v>
      </c>
      <c r="C101" s="1">
        <v>0</v>
      </c>
      <c r="D101" s="1">
        <v>0</v>
      </c>
      <c r="E101" s="1">
        <v>453259.21</v>
      </c>
      <c r="F101" s="1">
        <v>0</v>
      </c>
      <c r="G101" s="1">
        <v>12074060.970000001</v>
      </c>
      <c r="H101" s="1">
        <v>0</v>
      </c>
      <c r="I101" s="1">
        <v>9915988335.9200001</v>
      </c>
      <c r="J101" s="1">
        <v>1251126.8799999999</v>
      </c>
      <c r="K101" s="1">
        <v>582275629.12</v>
      </c>
      <c r="L101" s="9"/>
    </row>
    <row r="102" spans="1:12" x14ac:dyDescent="0.3">
      <c r="A102" s="5">
        <v>123006</v>
      </c>
      <c r="B102" s="6" t="s">
        <v>56</v>
      </c>
      <c r="C102" s="1">
        <v>0</v>
      </c>
      <c r="D102" s="1">
        <v>0</v>
      </c>
      <c r="E102" s="1">
        <v>53136205.920000002</v>
      </c>
      <c r="F102" s="1">
        <v>85520836</v>
      </c>
      <c r="G102" s="1">
        <v>0</v>
      </c>
      <c r="H102" s="1">
        <v>2150348</v>
      </c>
      <c r="I102" s="1">
        <v>0</v>
      </c>
      <c r="J102" s="1">
        <v>16952232390</v>
      </c>
      <c r="K102" s="1">
        <v>6080480.7800000003</v>
      </c>
      <c r="L102" s="9"/>
    </row>
    <row r="103" spans="1:12" x14ac:dyDescent="0.3">
      <c r="A103" s="5">
        <v>123007</v>
      </c>
      <c r="B103" s="6" t="s">
        <v>57</v>
      </c>
      <c r="C103" s="1">
        <v>0</v>
      </c>
      <c r="D103" s="1">
        <v>0</v>
      </c>
      <c r="E103" s="1">
        <v>1815169.4</v>
      </c>
      <c r="F103" s="1">
        <v>0</v>
      </c>
      <c r="G103" s="1">
        <v>0</v>
      </c>
      <c r="H103" s="1">
        <v>493231566.45000005</v>
      </c>
      <c r="I103" s="1">
        <v>11588092711.59</v>
      </c>
      <c r="J103" s="1">
        <v>1817976210</v>
      </c>
      <c r="K103" s="1">
        <v>590189709.62</v>
      </c>
      <c r="L103" s="9"/>
    </row>
    <row r="104" spans="1:12" x14ac:dyDescent="0.3">
      <c r="A104" s="5">
        <v>123013</v>
      </c>
      <c r="B104" s="6" t="s">
        <v>58</v>
      </c>
      <c r="C104" s="1">
        <v>0</v>
      </c>
      <c r="D104" s="1">
        <v>0</v>
      </c>
      <c r="E104" s="1">
        <v>0</v>
      </c>
      <c r="F104" s="1">
        <v>53827599.950000003</v>
      </c>
      <c r="G104" s="1">
        <v>9925237985.2299995</v>
      </c>
      <c r="H104" s="1">
        <v>26606278.890000001</v>
      </c>
      <c r="I104" s="1">
        <v>13223005633.500002</v>
      </c>
      <c r="J104" s="1">
        <v>52831162.480000004</v>
      </c>
      <c r="K104" s="1">
        <v>68920258253.770004</v>
      </c>
      <c r="L104" s="9"/>
    </row>
    <row r="105" spans="1:12" x14ac:dyDescent="0.3">
      <c r="A105" s="5">
        <v>123099</v>
      </c>
      <c r="B105" s="6" t="s">
        <v>90</v>
      </c>
      <c r="C105" s="1">
        <v>0</v>
      </c>
      <c r="D105" s="1">
        <v>0</v>
      </c>
      <c r="E105" s="1">
        <v>13813000</v>
      </c>
      <c r="F105" s="1">
        <v>53827599.950000003</v>
      </c>
      <c r="G105" s="1">
        <v>513301900</v>
      </c>
      <c r="H105" s="1">
        <v>43400735.050000004</v>
      </c>
      <c r="I105" s="1">
        <v>139714545.91</v>
      </c>
      <c r="J105" s="1">
        <v>545722293.85000002</v>
      </c>
      <c r="K105" s="1">
        <v>2013401170.77</v>
      </c>
      <c r="L105" s="9"/>
    </row>
    <row r="106" spans="1:12" x14ac:dyDescent="0.3">
      <c r="A106" s="5">
        <v>123200</v>
      </c>
      <c r="B106" s="6" t="s">
        <v>91</v>
      </c>
      <c r="C106" s="1">
        <v>11577739314.209999</v>
      </c>
      <c r="D106" s="1">
        <v>3471300</v>
      </c>
      <c r="E106" s="1">
        <v>284225171.75</v>
      </c>
      <c r="F106" s="1">
        <v>1083782098.8</v>
      </c>
      <c r="G106" s="1">
        <v>0</v>
      </c>
      <c r="H106" s="1">
        <v>1801700262.6800001</v>
      </c>
      <c r="I106" s="1">
        <v>2960202840.04</v>
      </c>
      <c r="J106" s="1">
        <v>119354201746.42999</v>
      </c>
      <c r="K106" s="1">
        <v>2618820869.1399999</v>
      </c>
      <c r="L106" s="9"/>
    </row>
    <row r="107" spans="1:12" x14ac:dyDescent="0.3">
      <c r="A107" s="5">
        <v>123201</v>
      </c>
      <c r="B107" s="6" t="s">
        <v>53</v>
      </c>
      <c r="C107" s="1">
        <v>0</v>
      </c>
      <c r="D107" s="1">
        <v>4314330</v>
      </c>
      <c r="E107" s="1">
        <v>0</v>
      </c>
      <c r="F107" s="1">
        <v>0</v>
      </c>
      <c r="G107" s="1">
        <v>0</v>
      </c>
      <c r="H107" s="1">
        <v>193241530</v>
      </c>
      <c r="I107" s="1">
        <v>0</v>
      </c>
      <c r="J107" s="1">
        <v>9757562250.8800011</v>
      </c>
      <c r="K107" s="1">
        <v>0</v>
      </c>
      <c r="L107" s="9"/>
    </row>
    <row r="108" spans="1:12" x14ac:dyDescent="0.3">
      <c r="A108" s="5">
        <v>123202</v>
      </c>
      <c r="B108" s="6" t="s">
        <v>54</v>
      </c>
      <c r="C108" s="1">
        <v>0</v>
      </c>
      <c r="D108" s="1">
        <v>0</v>
      </c>
      <c r="E108" s="1">
        <v>5550000</v>
      </c>
      <c r="F108" s="1">
        <v>0</v>
      </c>
      <c r="G108" s="1">
        <v>0</v>
      </c>
      <c r="H108" s="1">
        <v>0</v>
      </c>
      <c r="I108" s="1">
        <v>767500000</v>
      </c>
      <c r="J108" s="1">
        <v>106272271250</v>
      </c>
      <c r="K108" s="1">
        <v>0</v>
      </c>
      <c r="L108" s="9"/>
    </row>
    <row r="109" spans="1:12" x14ac:dyDescent="0.3">
      <c r="A109" s="5">
        <v>123204</v>
      </c>
      <c r="B109" s="6" t="s">
        <v>65</v>
      </c>
      <c r="C109" s="1">
        <v>12492858658.119999</v>
      </c>
      <c r="D109" s="1">
        <v>0</v>
      </c>
      <c r="E109" s="1">
        <v>583697.75</v>
      </c>
      <c r="F109" s="1">
        <v>0</v>
      </c>
      <c r="G109" s="1">
        <v>0</v>
      </c>
      <c r="H109" s="1">
        <v>0</v>
      </c>
      <c r="I109" s="1">
        <v>99881863.040000007</v>
      </c>
      <c r="J109" s="1">
        <v>3343300792.4200001</v>
      </c>
      <c r="K109" s="1">
        <v>2680918966.1300001</v>
      </c>
      <c r="L109" s="9"/>
    </row>
    <row r="110" spans="1:12" x14ac:dyDescent="0.3">
      <c r="A110" s="5">
        <v>123295</v>
      </c>
      <c r="B110" s="6" t="s">
        <v>92</v>
      </c>
      <c r="C110" s="1">
        <v>1004682272.09</v>
      </c>
      <c r="D110" s="1">
        <v>0</v>
      </c>
      <c r="E110" s="1">
        <v>279606474</v>
      </c>
      <c r="F110" s="1">
        <v>1083782098.8</v>
      </c>
      <c r="G110" s="1">
        <v>0</v>
      </c>
      <c r="H110" s="1">
        <v>1608458732.6800001</v>
      </c>
      <c r="I110" s="1">
        <v>2092820977</v>
      </c>
      <c r="J110" s="1">
        <v>0</v>
      </c>
      <c r="K110" s="1">
        <v>39355490.229999997</v>
      </c>
      <c r="L110" s="9"/>
    </row>
    <row r="111" spans="1:12" x14ac:dyDescent="0.3">
      <c r="A111" s="5">
        <v>123299</v>
      </c>
      <c r="B111" s="6" t="s">
        <v>93</v>
      </c>
      <c r="C111" s="1">
        <v>1919801616</v>
      </c>
      <c r="D111" s="1">
        <v>843030</v>
      </c>
      <c r="E111" s="1">
        <v>1515000</v>
      </c>
      <c r="F111" s="1">
        <v>0</v>
      </c>
      <c r="G111" s="1">
        <v>0</v>
      </c>
      <c r="H111" s="1">
        <v>0</v>
      </c>
      <c r="I111" s="1">
        <v>0</v>
      </c>
      <c r="J111" s="1">
        <v>18932546.870000001</v>
      </c>
      <c r="K111" s="1">
        <v>101453587.22</v>
      </c>
      <c r="L111" s="9"/>
    </row>
    <row r="112" spans="1:12" x14ac:dyDescent="0.3">
      <c r="A112" s="5">
        <v>123400</v>
      </c>
      <c r="B112" s="6" t="s">
        <v>94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13724550</v>
      </c>
      <c r="I112" s="1">
        <v>0</v>
      </c>
      <c r="J112" s="1">
        <v>0</v>
      </c>
      <c r="K112" s="1">
        <v>0</v>
      </c>
      <c r="L112" s="9"/>
    </row>
    <row r="113" spans="1:12" x14ac:dyDescent="0.3">
      <c r="A113" s="5">
        <v>123600</v>
      </c>
      <c r="B113" s="6" t="s">
        <v>95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4112473</v>
      </c>
      <c r="I113" s="1">
        <v>0</v>
      </c>
      <c r="J113" s="1">
        <v>0</v>
      </c>
      <c r="K113" s="1">
        <v>0</v>
      </c>
      <c r="L113" s="9"/>
    </row>
    <row r="114" spans="1:12" x14ac:dyDescent="0.3">
      <c r="A114" s="5">
        <v>123607</v>
      </c>
      <c r="B114" s="6" t="s">
        <v>96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4112473</v>
      </c>
      <c r="I114" s="1">
        <v>0</v>
      </c>
      <c r="J114" s="1">
        <v>0</v>
      </c>
      <c r="K114" s="1">
        <v>0</v>
      </c>
      <c r="L114" s="9"/>
    </row>
    <row r="115" spans="1:12" x14ac:dyDescent="0.3">
      <c r="A115" s="5">
        <v>130000</v>
      </c>
      <c r="B115" s="6" t="s">
        <v>97</v>
      </c>
      <c r="C115" s="1">
        <v>712398749810.10986</v>
      </c>
      <c r="D115" s="1">
        <v>371600464.84000003</v>
      </c>
      <c r="E115" s="1">
        <v>1051355477.9099998</v>
      </c>
      <c r="F115" s="1">
        <v>4029646932.21</v>
      </c>
      <c r="G115" s="1">
        <v>67582560921.389999</v>
      </c>
      <c r="H115" s="1">
        <v>1153739991.8799999</v>
      </c>
      <c r="I115" s="1">
        <v>4661454746.9099998</v>
      </c>
      <c r="J115" s="1">
        <v>950282654.43000007</v>
      </c>
      <c r="K115" s="1">
        <v>22367807316.950001</v>
      </c>
      <c r="L115" s="9"/>
    </row>
    <row r="116" spans="1:12" x14ac:dyDescent="0.3">
      <c r="A116" s="5">
        <v>130500</v>
      </c>
      <c r="B116" s="6" t="s">
        <v>98</v>
      </c>
      <c r="C116" s="1">
        <v>453653192789.35016</v>
      </c>
      <c r="D116" s="1">
        <v>332372559.00999999</v>
      </c>
      <c r="E116" s="1">
        <v>900589146.25</v>
      </c>
      <c r="F116" s="1">
        <v>4029419932.21</v>
      </c>
      <c r="G116" s="1">
        <v>17122480841.279999</v>
      </c>
      <c r="H116" s="1">
        <v>723500989.12</v>
      </c>
      <c r="I116" s="1">
        <v>4641673688.9099998</v>
      </c>
      <c r="J116" s="1">
        <v>628937883.69000006</v>
      </c>
      <c r="K116" s="1">
        <v>20978287499.050003</v>
      </c>
      <c r="L116" s="9"/>
    </row>
    <row r="117" spans="1:12" x14ac:dyDescent="0.3">
      <c r="A117" s="5">
        <v>130510</v>
      </c>
      <c r="B117" s="6" t="s">
        <v>99</v>
      </c>
      <c r="C117" s="1">
        <v>26839447520.790001</v>
      </c>
      <c r="D117" s="1">
        <v>0</v>
      </c>
      <c r="E117" s="1">
        <v>0</v>
      </c>
      <c r="F117" s="1">
        <v>0</v>
      </c>
      <c r="G117" s="1">
        <v>2185553202.1199999</v>
      </c>
      <c r="H117" s="1">
        <v>9498427</v>
      </c>
      <c r="I117" s="1">
        <v>38675844</v>
      </c>
      <c r="J117" s="1">
        <v>834766</v>
      </c>
      <c r="K117" s="1">
        <v>161664238.19999999</v>
      </c>
      <c r="L117" s="9"/>
    </row>
    <row r="118" spans="1:12" x14ac:dyDescent="0.3">
      <c r="A118" s="5">
        <v>130515</v>
      </c>
      <c r="B118" s="6" t="s">
        <v>100</v>
      </c>
      <c r="C118" s="1">
        <v>2728778361.5500002</v>
      </c>
      <c r="D118" s="1">
        <v>5496918</v>
      </c>
      <c r="E118" s="1">
        <v>0</v>
      </c>
      <c r="F118" s="1">
        <v>3285000</v>
      </c>
      <c r="G118" s="1">
        <v>0</v>
      </c>
      <c r="H118" s="1">
        <v>32426083</v>
      </c>
      <c r="I118" s="1">
        <v>5860817</v>
      </c>
      <c r="J118" s="1">
        <v>8352082</v>
      </c>
      <c r="K118" s="1">
        <v>0</v>
      </c>
      <c r="L118" s="9"/>
    </row>
    <row r="119" spans="1:12" x14ac:dyDescent="0.3">
      <c r="A119" s="5">
        <v>130520</v>
      </c>
      <c r="B119" s="6" t="s">
        <v>101</v>
      </c>
      <c r="C119" s="1">
        <v>402868490255.22003</v>
      </c>
      <c r="D119" s="1">
        <v>321063029.00999999</v>
      </c>
      <c r="E119" s="1">
        <v>687329146.25</v>
      </c>
      <c r="F119" s="1">
        <v>3860220546.6700001</v>
      </c>
      <c r="G119" s="1">
        <v>10677117328.459999</v>
      </c>
      <c r="H119" s="1">
        <v>603057240.12</v>
      </c>
      <c r="I119" s="1">
        <v>1207214751.9099998</v>
      </c>
      <c r="J119" s="1">
        <v>328130117.69000006</v>
      </c>
      <c r="K119" s="1">
        <v>629923885.33999991</v>
      </c>
      <c r="L119" s="9"/>
    </row>
    <row r="120" spans="1:12" x14ac:dyDescent="0.3">
      <c r="A120" s="5">
        <v>130525</v>
      </c>
      <c r="B120" s="6" t="s">
        <v>102</v>
      </c>
      <c r="C120" s="1">
        <v>23453586110.98</v>
      </c>
      <c r="D120" s="1">
        <v>0</v>
      </c>
      <c r="E120" s="1">
        <v>0</v>
      </c>
      <c r="F120" s="1">
        <v>14578209.539999999</v>
      </c>
      <c r="G120" s="1">
        <v>0</v>
      </c>
      <c r="H120" s="1">
        <v>78519239</v>
      </c>
      <c r="I120" s="1">
        <v>4000237</v>
      </c>
      <c r="J120" s="1">
        <v>0</v>
      </c>
      <c r="K120" s="1">
        <v>0</v>
      </c>
      <c r="L120" s="9"/>
    </row>
    <row r="121" spans="1:12" x14ac:dyDescent="0.3">
      <c r="A121" s="5">
        <v>130530</v>
      </c>
      <c r="B121" s="6" t="s">
        <v>103</v>
      </c>
      <c r="C121" s="1">
        <v>0</v>
      </c>
      <c r="D121" s="1">
        <v>0</v>
      </c>
      <c r="E121" s="1">
        <v>209260000</v>
      </c>
      <c r="F121" s="1">
        <v>150000000</v>
      </c>
      <c r="G121" s="1">
        <v>4522182848</v>
      </c>
      <c r="H121" s="1">
        <v>0</v>
      </c>
      <c r="I121" s="1">
        <v>3400241590</v>
      </c>
      <c r="J121" s="1">
        <v>342614280</v>
      </c>
      <c r="K121" s="1">
        <v>20236520484.310001</v>
      </c>
      <c r="L121" s="9"/>
    </row>
    <row r="122" spans="1:12" x14ac:dyDescent="0.3">
      <c r="A122" s="5">
        <v>130535</v>
      </c>
      <c r="B122" s="6" t="s">
        <v>104</v>
      </c>
      <c r="C122" s="1">
        <v>0</v>
      </c>
      <c r="D122" s="1">
        <v>5812612</v>
      </c>
      <c r="E122" s="1">
        <v>4000000</v>
      </c>
      <c r="F122" s="1">
        <v>1336176</v>
      </c>
      <c r="G122" s="1">
        <v>12317744.699999999</v>
      </c>
      <c r="H122" s="1">
        <v>0</v>
      </c>
      <c r="I122" s="1">
        <v>736364</v>
      </c>
      <c r="J122" s="1">
        <v>11917094</v>
      </c>
      <c r="K122" s="1">
        <v>0</v>
      </c>
      <c r="L122" s="9"/>
    </row>
    <row r="123" spans="1:12" x14ac:dyDescent="0.3">
      <c r="A123" s="5">
        <v>130599</v>
      </c>
      <c r="B123" s="6" t="s">
        <v>105</v>
      </c>
      <c r="C123" s="1">
        <v>2237109459.1799998</v>
      </c>
      <c r="D123" s="1">
        <v>0</v>
      </c>
      <c r="E123" s="1">
        <v>0</v>
      </c>
      <c r="F123" s="1">
        <v>0</v>
      </c>
      <c r="G123" s="1">
        <v>274690282</v>
      </c>
      <c r="H123" s="1">
        <v>0</v>
      </c>
      <c r="I123" s="1">
        <v>15055915</v>
      </c>
      <c r="J123" s="1">
        <v>62910456</v>
      </c>
      <c r="K123" s="1">
        <v>49821108.799999997</v>
      </c>
      <c r="L123" s="9"/>
    </row>
    <row r="124" spans="1:12" x14ac:dyDescent="0.3">
      <c r="A124" s="5">
        <v>131000</v>
      </c>
      <c r="B124" s="6" t="s">
        <v>106</v>
      </c>
      <c r="C124" s="1">
        <v>258745557020.76001</v>
      </c>
      <c r="D124" s="1">
        <v>3323781</v>
      </c>
      <c r="E124" s="1">
        <v>150766331.66</v>
      </c>
      <c r="F124" s="1">
        <v>0</v>
      </c>
      <c r="G124" s="1">
        <v>50460080080.110001</v>
      </c>
      <c r="H124" s="1">
        <v>412902191.76000005</v>
      </c>
      <c r="I124" s="1">
        <v>5432400</v>
      </c>
      <c r="J124" s="1">
        <v>321344770.74000001</v>
      </c>
      <c r="K124" s="1">
        <v>1256778800.9000001</v>
      </c>
      <c r="L124" s="9"/>
    </row>
    <row r="125" spans="1:12" x14ac:dyDescent="0.3">
      <c r="A125" s="5">
        <v>131005</v>
      </c>
      <c r="B125" s="6" t="s">
        <v>107</v>
      </c>
      <c r="C125" s="1">
        <v>39844531229.169998</v>
      </c>
      <c r="D125" s="1">
        <v>0</v>
      </c>
      <c r="E125" s="1">
        <v>0</v>
      </c>
      <c r="F125" s="1">
        <v>0</v>
      </c>
      <c r="G125" s="1">
        <v>824831</v>
      </c>
      <c r="H125" s="1">
        <v>9595220.6600000001</v>
      </c>
      <c r="I125" s="1">
        <v>0</v>
      </c>
      <c r="J125" s="1">
        <v>42898595.5</v>
      </c>
      <c r="K125" s="1">
        <v>9228757.3100000005</v>
      </c>
      <c r="L125" s="9"/>
    </row>
    <row r="126" spans="1:12" x14ac:dyDescent="0.3">
      <c r="A126" s="5">
        <v>131010</v>
      </c>
      <c r="B126" s="6" t="s">
        <v>108</v>
      </c>
      <c r="C126" s="1">
        <v>123040929912.65001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9"/>
    </row>
    <row r="127" spans="1:12" x14ac:dyDescent="0.3">
      <c r="A127" s="5">
        <v>131015</v>
      </c>
      <c r="B127" s="6" t="s">
        <v>109</v>
      </c>
      <c r="C127" s="1">
        <v>80419428019.860016</v>
      </c>
      <c r="D127" s="1">
        <v>0</v>
      </c>
      <c r="E127" s="1">
        <v>150766331.66</v>
      </c>
      <c r="F127" s="1">
        <v>0</v>
      </c>
      <c r="G127" s="1">
        <v>0</v>
      </c>
      <c r="H127" s="1">
        <v>169477742</v>
      </c>
      <c r="I127" s="1">
        <v>5069400</v>
      </c>
      <c r="J127" s="1">
        <v>0</v>
      </c>
      <c r="K127" s="1">
        <v>1247550043.5899999</v>
      </c>
      <c r="L127" s="9"/>
    </row>
    <row r="128" spans="1:12" x14ac:dyDescent="0.3">
      <c r="A128" s="5">
        <v>131020</v>
      </c>
      <c r="B128" s="6" t="s">
        <v>110</v>
      </c>
      <c r="C128" s="1">
        <v>13771383021.780001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9"/>
    </row>
    <row r="129" spans="1:12" x14ac:dyDescent="0.3">
      <c r="A129" s="5">
        <v>131025</v>
      </c>
      <c r="B129" s="6" t="s">
        <v>111</v>
      </c>
      <c r="C129" s="1">
        <v>1630758839.48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9"/>
    </row>
    <row r="130" spans="1:12" x14ac:dyDescent="0.3">
      <c r="A130" s="5">
        <v>131030</v>
      </c>
      <c r="B130" s="6" t="s">
        <v>112</v>
      </c>
      <c r="C130" s="1">
        <v>0</v>
      </c>
      <c r="D130" s="1">
        <v>0</v>
      </c>
      <c r="E130" s="1">
        <v>0</v>
      </c>
      <c r="F130" s="1">
        <v>0</v>
      </c>
      <c r="G130" s="1">
        <v>50126453020</v>
      </c>
      <c r="H130" s="1">
        <v>219643029.09999999</v>
      </c>
      <c r="I130" s="1">
        <v>0</v>
      </c>
      <c r="J130" s="1">
        <v>0</v>
      </c>
      <c r="K130" s="1">
        <v>0</v>
      </c>
      <c r="L130" s="9"/>
    </row>
    <row r="131" spans="1:12" x14ac:dyDescent="0.3">
      <c r="A131" s="5">
        <v>131040</v>
      </c>
      <c r="B131" s="6" t="s">
        <v>113</v>
      </c>
      <c r="C131" s="1">
        <v>928258856.67000008</v>
      </c>
      <c r="D131" s="1">
        <v>3323781</v>
      </c>
      <c r="E131" s="1">
        <v>0</v>
      </c>
      <c r="F131" s="1">
        <v>0</v>
      </c>
      <c r="G131" s="1">
        <v>332802229.11000001</v>
      </c>
      <c r="H131" s="1">
        <v>14186200</v>
      </c>
      <c r="I131" s="1">
        <v>363000</v>
      </c>
      <c r="J131" s="1">
        <v>278446175.24000001</v>
      </c>
      <c r="K131" s="1">
        <v>0</v>
      </c>
      <c r="L131" s="9"/>
    </row>
    <row r="132" spans="1:12" x14ac:dyDescent="0.3">
      <c r="A132" s="5">
        <v>131099</v>
      </c>
      <c r="B132" s="6" t="s">
        <v>114</v>
      </c>
      <c r="C132" s="1">
        <v>889732858.85000002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9"/>
    </row>
    <row r="133" spans="1:12" x14ac:dyDescent="0.3">
      <c r="A133" s="5">
        <v>131500</v>
      </c>
      <c r="B133" s="6" t="s">
        <v>115</v>
      </c>
      <c r="C133" s="1">
        <v>0</v>
      </c>
      <c r="D133" s="1">
        <v>35904124.829999998</v>
      </c>
      <c r="E133" s="1">
        <v>0</v>
      </c>
      <c r="F133" s="1">
        <v>227000</v>
      </c>
      <c r="G133" s="1">
        <v>0</v>
      </c>
      <c r="H133" s="1">
        <v>17336811</v>
      </c>
      <c r="I133" s="1">
        <v>14348658</v>
      </c>
      <c r="J133" s="1">
        <v>0</v>
      </c>
      <c r="K133" s="1">
        <v>132741017</v>
      </c>
      <c r="L133" s="9"/>
    </row>
    <row r="134" spans="1:12" x14ac:dyDescent="0.3">
      <c r="A134" s="5">
        <v>131503</v>
      </c>
      <c r="B134" s="6" t="s">
        <v>116</v>
      </c>
      <c r="C134" s="1">
        <v>0</v>
      </c>
      <c r="D134" s="1">
        <v>35904124.829999998</v>
      </c>
      <c r="E134" s="1">
        <v>0</v>
      </c>
      <c r="F134" s="1">
        <v>227000</v>
      </c>
      <c r="G134" s="1">
        <v>0</v>
      </c>
      <c r="H134" s="1">
        <v>17336811</v>
      </c>
      <c r="I134" s="1">
        <v>14348658</v>
      </c>
      <c r="J134" s="1">
        <v>0</v>
      </c>
      <c r="K134" s="1">
        <v>132741017</v>
      </c>
      <c r="L134" s="9"/>
    </row>
    <row r="135" spans="1:12" x14ac:dyDescent="0.3">
      <c r="A135" s="5">
        <v>140000</v>
      </c>
      <c r="B135" s="6" t="s">
        <v>117</v>
      </c>
      <c r="C135" s="1">
        <v>22189997332.549999</v>
      </c>
      <c r="D135" s="1">
        <v>174602793920.26001</v>
      </c>
      <c r="E135" s="1">
        <v>572825803027.21985</v>
      </c>
      <c r="F135" s="1">
        <v>778956753787.75989</v>
      </c>
      <c r="G135" s="1">
        <v>1679721888040.45</v>
      </c>
      <c r="H135" s="1">
        <v>795612032689.47021</v>
      </c>
      <c r="I135" s="1">
        <v>2393074138523.75</v>
      </c>
      <c r="J135" s="1">
        <v>5009083695327.1289</v>
      </c>
      <c r="K135" s="1">
        <v>13864721715007.135</v>
      </c>
      <c r="L135" s="9"/>
    </row>
    <row r="136" spans="1:12" x14ac:dyDescent="0.3">
      <c r="A136" s="5">
        <v>140400</v>
      </c>
      <c r="B136" s="6" t="s">
        <v>118</v>
      </c>
      <c r="C136" s="1">
        <v>0</v>
      </c>
      <c r="D136" s="1">
        <v>1616541170</v>
      </c>
      <c r="E136" s="1">
        <v>278678556</v>
      </c>
      <c r="F136" s="1">
        <v>11206427840.790001</v>
      </c>
      <c r="G136" s="1">
        <v>30591622583</v>
      </c>
      <c r="H136" s="1">
        <v>13916279467.809999</v>
      </c>
      <c r="I136" s="1">
        <v>90501684249.369995</v>
      </c>
      <c r="J136" s="1">
        <v>618376494166.16992</v>
      </c>
      <c r="K136" s="1">
        <v>220655002007.84</v>
      </c>
      <c r="L136" s="9"/>
    </row>
    <row r="137" spans="1:12" x14ac:dyDescent="0.3">
      <c r="A137" s="5">
        <v>140405</v>
      </c>
      <c r="B137" s="6" t="s">
        <v>119</v>
      </c>
      <c r="C137" s="1">
        <v>0</v>
      </c>
      <c r="D137" s="1">
        <v>1616541170</v>
      </c>
      <c r="E137" s="1">
        <v>278678556</v>
      </c>
      <c r="F137" s="1">
        <v>10868142199.790001</v>
      </c>
      <c r="G137" s="1">
        <v>30163940681</v>
      </c>
      <c r="H137" s="1">
        <v>13831163747.5</v>
      </c>
      <c r="I137" s="1">
        <v>89775168448.369995</v>
      </c>
      <c r="J137" s="1">
        <v>613809095198.16992</v>
      </c>
      <c r="K137" s="1">
        <v>218147243163.03</v>
      </c>
      <c r="L137" s="9"/>
    </row>
    <row r="138" spans="1:12" x14ac:dyDescent="0.3">
      <c r="A138" s="5">
        <v>140410</v>
      </c>
      <c r="B138" s="6" t="s">
        <v>120</v>
      </c>
      <c r="C138" s="1">
        <v>0</v>
      </c>
      <c r="D138" s="1">
        <v>0</v>
      </c>
      <c r="E138" s="1">
        <v>0</v>
      </c>
      <c r="F138" s="1">
        <v>256386189</v>
      </c>
      <c r="G138" s="1">
        <v>269640710</v>
      </c>
      <c r="H138" s="1">
        <v>42951156</v>
      </c>
      <c r="I138" s="1">
        <v>457675884</v>
      </c>
      <c r="J138" s="1">
        <v>2405842369</v>
      </c>
      <c r="K138" s="1">
        <v>1088178046.76</v>
      </c>
      <c r="L138" s="9"/>
    </row>
    <row r="139" spans="1:12" x14ac:dyDescent="0.3">
      <c r="A139" s="5">
        <v>140415</v>
      </c>
      <c r="B139" s="6" t="s">
        <v>121</v>
      </c>
      <c r="C139" s="1">
        <v>0</v>
      </c>
      <c r="D139" s="1">
        <v>0</v>
      </c>
      <c r="E139" s="1">
        <v>0</v>
      </c>
      <c r="F139" s="1">
        <v>81899452</v>
      </c>
      <c r="G139" s="1">
        <v>158041192</v>
      </c>
      <c r="H139" s="1">
        <v>42164564.310000002</v>
      </c>
      <c r="I139" s="1">
        <v>64713882</v>
      </c>
      <c r="J139" s="1">
        <v>521346716</v>
      </c>
      <c r="K139" s="1">
        <v>1296303474.05</v>
      </c>
      <c r="L139" s="9"/>
    </row>
    <row r="140" spans="1:12" x14ac:dyDescent="0.3">
      <c r="A140" s="5">
        <v>140420</v>
      </c>
      <c r="B140" s="6" t="s">
        <v>122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76116601</v>
      </c>
      <c r="J140" s="1">
        <v>114528510</v>
      </c>
      <c r="K140" s="1">
        <v>43848565</v>
      </c>
      <c r="L140" s="9"/>
    </row>
    <row r="141" spans="1:12" x14ac:dyDescent="0.3">
      <c r="A141" s="5">
        <v>140425</v>
      </c>
      <c r="B141" s="6" t="s">
        <v>123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128009434</v>
      </c>
      <c r="J141" s="1">
        <v>1525681373</v>
      </c>
      <c r="K141" s="1">
        <v>79428759</v>
      </c>
      <c r="L141" s="9"/>
    </row>
    <row r="142" spans="1:12" x14ac:dyDescent="0.3">
      <c r="A142" s="5">
        <v>140500</v>
      </c>
      <c r="B142" s="6" t="s">
        <v>124</v>
      </c>
      <c r="C142" s="1">
        <v>0</v>
      </c>
      <c r="D142" s="1">
        <v>6883064384.3299999</v>
      </c>
      <c r="E142" s="1">
        <v>5752425351.0200005</v>
      </c>
      <c r="F142" s="1">
        <v>12370610048.930002</v>
      </c>
      <c r="G142" s="1">
        <v>19871221894</v>
      </c>
      <c r="H142" s="1">
        <v>3787222317</v>
      </c>
      <c r="I142" s="1">
        <v>44689816629.540001</v>
      </c>
      <c r="J142" s="1">
        <v>384871065126.35004</v>
      </c>
      <c r="K142" s="1">
        <v>480952372025.14996</v>
      </c>
      <c r="L142" s="9"/>
    </row>
    <row r="143" spans="1:12" x14ac:dyDescent="0.3">
      <c r="A143" s="5">
        <v>140505</v>
      </c>
      <c r="B143" s="6" t="s">
        <v>119</v>
      </c>
      <c r="C143" s="1">
        <v>0</v>
      </c>
      <c r="D143" s="1">
        <v>6810500648.3299999</v>
      </c>
      <c r="E143" s="1">
        <v>4694870341.0200005</v>
      </c>
      <c r="F143" s="1">
        <v>11379098305.700001</v>
      </c>
      <c r="G143" s="1">
        <v>18534152783</v>
      </c>
      <c r="H143" s="1">
        <v>3669466151</v>
      </c>
      <c r="I143" s="1">
        <v>42202739051.540001</v>
      </c>
      <c r="J143" s="1">
        <v>364606125589.94</v>
      </c>
      <c r="K143" s="1">
        <v>454398430234.65997</v>
      </c>
      <c r="L143" s="9"/>
    </row>
    <row r="144" spans="1:12" x14ac:dyDescent="0.3">
      <c r="A144" s="5">
        <v>140510</v>
      </c>
      <c r="B144" s="6" t="s">
        <v>120</v>
      </c>
      <c r="C144" s="1">
        <v>0</v>
      </c>
      <c r="D144" s="1">
        <v>0</v>
      </c>
      <c r="E144" s="1">
        <v>262164576</v>
      </c>
      <c r="F144" s="1">
        <v>258131706.62</v>
      </c>
      <c r="G144" s="1">
        <v>766421520</v>
      </c>
      <c r="H144" s="1">
        <v>4259411</v>
      </c>
      <c r="I144" s="1">
        <v>481723233</v>
      </c>
      <c r="J144" s="1">
        <v>7445401044.8299999</v>
      </c>
      <c r="K144" s="1">
        <v>8565062457.3699999</v>
      </c>
      <c r="L144" s="9"/>
    </row>
    <row r="145" spans="1:12" x14ac:dyDescent="0.3">
      <c r="A145" s="5">
        <v>140515</v>
      </c>
      <c r="B145" s="6" t="s">
        <v>121</v>
      </c>
      <c r="C145" s="1">
        <v>0</v>
      </c>
      <c r="D145" s="1">
        <v>0</v>
      </c>
      <c r="E145" s="1">
        <v>202894442</v>
      </c>
      <c r="F145" s="1">
        <v>230926246.61000001</v>
      </c>
      <c r="G145" s="1">
        <v>145232322</v>
      </c>
      <c r="H145" s="1">
        <v>113496755</v>
      </c>
      <c r="I145" s="1">
        <v>511872855</v>
      </c>
      <c r="J145" s="1">
        <v>3846292143</v>
      </c>
      <c r="K145" s="1">
        <v>4849042352</v>
      </c>
      <c r="L145" s="9"/>
    </row>
    <row r="146" spans="1:12" x14ac:dyDescent="0.3">
      <c r="A146" s="5">
        <v>140520</v>
      </c>
      <c r="B146" s="6" t="s">
        <v>122</v>
      </c>
      <c r="C146" s="1">
        <v>0</v>
      </c>
      <c r="D146" s="1">
        <v>0</v>
      </c>
      <c r="E146" s="1">
        <v>0</v>
      </c>
      <c r="F146" s="1">
        <v>36247521</v>
      </c>
      <c r="G146" s="1">
        <v>150906882</v>
      </c>
      <c r="H146" s="1">
        <v>0</v>
      </c>
      <c r="I146" s="1">
        <v>280497382</v>
      </c>
      <c r="J146" s="1">
        <v>2443058187</v>
      </c>
      <c r="K146" s="1">
        <v>2965556118.1199999</v>
      </c>
      <c r="L146" s="9"/>
    </row>
    <row r="147" spans="1:12" x14ac:dyDescent="0.3">
      <c r="A147" s="5">
        <v>140525</v>
      </c>
      <c r="B147" s="6" t="s">
        <v>123</v>
      </c>
      <c r="C147" s="1">
        <v>0</v>
      </c>
      <c r="D147" s="1">
        <v>72563736</v>
      </c>
      <c r="E147" s="1">
        <v>592495992</v>
      </c>
      <c r="F147" s="1">
        <v>466206269</v>
      </c>
      <c r="G147" s="1">
        <v>274508387</v>
      </c>
      <c r="H147" s="1">
        <v>0</v>
      </c>
      <c r="I147" s="1">
        <v>1212984108</v>
      </c>
      <c r="J147" s="1">
        <v>6530188161.5799999</v>
      </c>
      <c r="K147" s="1">
        <v>10174280863</v>
      </c>
      <c r="L147" s="9"/>
    </row>
    <row r="148" spans="1:12" x14ac:dyDescent="0.3">
      <c r="A148" s="5">
        <v>140600</v>
      </c>
      <c r="B148" s="6" t="s">
        <v>125</v>
      </c>
      <c r="C148" s="1">
        <v>0</v>
      </c>
      <c r="D148" s="1">
        <v>117484719</v>
      </c>
      <c r="E148" s="1">
        <v>72788270</v>
      </c>
      <c r="F148" s="1">
        <v>163475594</v>
      </c>
      <c r="G148" s="1">
        <v>142783051</v>
      </c>
      <c r="H148" s="1">
        <v>172675315.62</v>
      </c>
      <c r="I148" s="1">
        <v>482502371.51999998</v>
      </c>
      <c r="J148" s="1">
        <v>7043605439.4799995</v>
      </c>
      <c r="K148" s="1">
        <v>6912305746.0400009</v>
      </c>
      <c r="L148" s="9"/>
    </row>
    <row r="149" spans="1:12" x14ac:dyDescent="0.3">
      <c r="A149" s="5">
        <v>140605</v>
      </c>
      <c r="B149" s="6" t="s">
        <v>119</v>
      </c>
      <c r="C149" s="1">
        <v>0</v>
      </c>
      <c r="D149" s="1">
        <v>91996217</v>
      </c>
      <c r="E149" s="1">
        <v>33614860</v>
      </c>
      <c r="F149" s="1">
        <v>98661251</v>
      </c>
      <c r="G149" s="1">
        <v>106594858</v>
      </c>
      <c r="H149" s="1">
        <v>159030100.62</v>
      </c>
      <c r="I149" s="1">
        <v>273715710.00999999</v>
      </c>
      <c r="J149" s="1">
        <v>2815540106.48</v>
      </c>
      <c r="K149" s="1">
        <v>3120628317.2299995</v>
      </c>
      <c r="L149" s="9"/>
    </row>
    <row r="150" spans="1:12" x14ac:dyDescent="0.3">
      <c r="A150" s="5">
        <v>140610</v>
      </c>
      <c r="B150" s="6" t="s">
        <v>120</v>
      </c>
      <c r="C150" s="1">
        <v>0</v>
      </c>
      <c r="D150" s="1">
        <v>0</v>
      </c>
      <c r="E150" s="1">
        <v>4894983</v>
      </c>
      <c r="F150" s="1">
        <v>12054974</v>
      </c>
      <c r="G150" s="1">
        <v>13093417</v>
      </c>
      <c r="H150" s="1">
        <v>6941634</v>
      </c>
      <c r="I150" s="1">
        <v>9055334.5099999998</v>
      </c>
      <c r="J150" s="1">
        <v>191532856</v>
      </c>
      <c r="K150" s="1">
        <v>248013712.96000001</v>
      </c>
      <c r="L150" s="9"/>
    </row>
    <row r="151" spans="1:12" x14ac:dyDescent="0.3">
      <c r="A151" s="5">
        <v>140615</v>
      </c>
      <c r="B151" s="6" t="s">
        <v>121</v>
      </c>
      <c r="C151" s="1">
        <v>0</v>
      </c>
      <c r="D151" s="1">
        <v>0</v>
      </c>
      <c r="E151" s="1">
        <v>10729827</v>
      </c>
      <c r="F151" s="1">
        <v>2564392</v>
      </c>
      <c r="G151" s="1">
        <v>7227391</v>
      </c>
      <c r="H151" s="1">
        <v>6142008</v>
      </c>
      <c r="I151" s="1">
        <v>22368927</v>
      </c>
      <c r="J151" s="1">
        <v>134586669</v>
      </c>
      <c r="K151" s="1">
        <v>192267194.75999999</v>
      </c>
      <c r="L151" s="9"/>
    </row>
    <row r="152" spans="1:12" x14ac:dyDescent="0.3">
      <c r="A152" s="5">
        <v>140620</v>
      </c>
      <c r="B152" s="6" t="s">
        <v>122</v>
      </c>
      <c r="C152" s="1">
        <v>0</v>
      </c>
      <c r="D152" s="1">
        <v>0</v>
      </c>
      <c r="E152" s="1">
        <v>0</v>
      </c>
      <c r="F152" s="1">
        <v>2193026</v>
      </c>
      <c r="G152" s="1">
        <v>7159877</v>
      </c>
      <c r="H152" s="1">
        <v>33765</v>
      </c>
      <c r="I152" s="1">
        <v>10711378</v>
      </c>
      <c r="J152" s="1">
        <v>125348624</v>
      </c>
      <c r="K152" s="1">
        <v>131310643.33</v>
      </c>
      <c r="L152" s="9"/>
    </row>
    <row r="153" spans="1:12" x14ac:dyDescent="0.3">
      <c r="A153" s="5">
        <v>140625</v>
      </c>
      <c r="B153" s="6" t="s">
        <v>123</v>
      </c>
      <c r="C153" s="1">
        <v>0</v>
      </c>
      <c r="D153" s="1">
        <v>5487303</v>
      </c>
      <c r="E153" s="1">
        <v>23548600</v>
      </c>
      <c r="F153" s="1">
        <v>14486178</v>
      </c>
      <c r="G153" s="1">
        <v>4515533</v>
      </c>
      <c r="H153" s="1">
        <v>527808</v>
      </c>
      <c r="I153" s="1">
        <v>87018227</v>
      </c>
      <c r="J153" s="1">
        <v>440505822</v>
      </c>
      <c r="K153" s="1">
        <v>478732166.25</v>
      </c>
      <c r="L153" s="9"/>
    </row>
    <row r="154" spans="1:12" x14ac:dyDescent="0.3">
      <c r="A154" s="5">
        <v>140700</v>
      </c>
      <c r="B154" s="6" t="s">
        <v>126</v>
      </c>
      <c r="C154" s="1">
        <v>0</v>
      </c>
      <c r="D154" s="1">
        <v>0</v>
      </c>
      <c r="E154" s="1">
        <v>0</v>
      </c>
      <c r="F154" s="1">
        <v>2129030</v>
      </c>
      <c r="G154" s="1">
        <v>12066370</v>
      </c>
      <c r="H154" s="1">
        <v>214276</v>
      </c>
      <c r="I154" s="1">
        <v>1391544</v>
      </c>
      <c r="J154" s="1">
        <v>317301147</v>
      </c>
      <c r="K154" s="1">
        <v>140788685.5</v>
      </c>
      <c r="L154" s="9"/>
    </row>
    <row r="155" spans="1:12" x14ac:dyDescent="0.3">
      <c r="A155" s="5">
        <v>140705</v>
      </c>
      <c r="B155" s="6" t="s">
        <v>119</v>
      </c>
      <c r="C155" s="1">
        <v>0</v>
      </c>
      <c r="D155" s="1">
        <v>0</v>
      </c>
      <c r="E155" s="1">
        <v>0</v>
      </c>
      <c r="F155" s="1">
        <v>1366094</v>
      </c>
      <c r="G155" s="1">
        <v>2058225</v>
      </c>
      <c r="H155" s="1">
        <v>214276</v>
      </c>
      <c r="I155" s="1">
        <v>222492</v>
      </c>
      <c r="J155" s="1">
        <v>15004254</v>
      </c>
      <c r="K155" s="1">
        <v>43986710.379999995</v>
      </c>
      <c r="L155" s="9"/>
    </row>
    <row r="156" spans="1:12" x14ac:dyDescent="0.3">
      <c r="A156" s="5">
        <v>140710</v>
      </c>
      <c r="B156" s="6" t="s">
        <v>120</v>
      </c>
      <c r="C156" s="1">
        <v>0</v>
      </c>
      <c r="D156" s="1">
        <v>0</v>
      </c>
      <c r="E156" s="1">
        <v>0</v>
      </c>
      <c r="F156" s="1">
        <v>0</v>
      </c>
      <c r="G156" s="1">
        <v>640708</v>
      </c>
      <c r="H156" s="1">
        <v>0</v>
      </c>
      <c r="I156" s="1">
        <v>0</v>
      </c>
      <c r="J156" s="1">
        <v>30196</v>
      </c>
      <c r="K156" s="1">
        <v>4168016</v>
      </c>
      <c r="L156" s="9"/>
    </row>
    <row r="157" spans="1:12" x14ac:dyDescent="0.3">
      <c r="A157" s="5">
        <v>140715</v>
      </c>
      <c r="B157" s="6" t="s">
        <v>121</v>
      </c>
      <c r="C157" s="1">
        <v>0</v>
      </c>
      <c r="D157" s="1">
        <v>0</v>
      </c>
      <c r="E157" s="1">
        <v>0</v>
      </c>
      <c r="F157" s="1">
        <v>0</v>
      </c>
      <c r="G157" s="1">
        <v>1564718</v>
      </c>
      <c r="H157" s="1">
        <v>0</v>
      </c>
      <c r="I157" s="1">
        <v>0</v>
      </c>
      <c r="J157" s="1">
        <v>221007</v>
      </c>
      <c r="K157" s="1">
        <v>2989198</v>
      </c>
      <c r="L157" s="9"/>
    </row>
    <row r="158" spans="1:12" x14ac:dyDescent="0.3">
      <c r="A158" s="5">
        <v>140720</v>
      </c>
      <c r="B158" s="6" t="s">
        <v>122</v>
      </c>
      <c r="C158" s="1">
        <v>0</v>
      </c>
      <c r="D158" s="1">
        <v>0</v>
      </c>
      <c r="E158" s="1">
        <v>0</v>
      </c>
      <c r="F158" s="1">
        <v>0</v>
      </c>
      <c r="G158" s="1">
        <v>5717719</v>
      </c>
      <c r="H158" s="1">
        <v>0</v>
      </c>
      <c r="I158" s="1">
        <v>0</v>
      </c>
      <c r="J158" s="1">
        <v>0</v>
      </c>
      <c r="K158" s="1">
        <v>189716</v>
      </c>
      <c r="L158" s="9"/>
    </row>
    <row r="159" spans="1:12" x14ac:dyDescent="0.3">
      <c r="A159" s="5">
        <v>140725</v>
      </c>
      <c r="B159" s="6" t="s">
        <v>123</v>
      </c>
      <c r="C159" s="1">
        <v>0</v>
      </c>
      <c r="D159" s="1">
        <v>0</v>
      </c>
      <c r="E159" s="1">
        <v>0</v>
      </c>
      <c r="F159" s="1">
        <v>762936</v>
      </c>
      <c r="G159" s="1">
        <v>2085000</v>
      </c>
      <c r="H159" s="1">
        <v>0</v>
      </c>
      <c r="I159" s="1">
        <v>0</v>
      </c>
      <c r="J159" s="1">
        <v>947424</v>
      </c>
      <c r="K159" s="1">
        <v>10922561</v>
      </c>
      <c r="L159" s="9"/>
    </row>
    <row r="160" spans="1:12" x14ac:dyDescent="0.3">
      <c r="A160" s="5">
        <v>140800</v>
      </c>
      <c r="B160" s="6" t="s">
        <v>127</v>
      </c>
      <c r="C160" s="1">
        <v>0</v>
      </c>
      <c r="D160" s="1">
        <v>28344197</v>
      </c>
      <c r="E160" s="1">
        <v>421378280.30000001</v>
      </c>
      <c r="F160" s="1">
        <v>72274880</v>
      </c>
      <c r="G160" s="1">
        <v>127272574.02000001</v>
      </c>
      <c r="H160" s="1">
        <v>24388231.989999998</v>
      </c>
      <c r="I160" s="1">
        <v>927400803.44999993</v>
      </c>
      <c r="J160" s="1">
        <v>4674971969.3100004</v>
      </c>
      <c r="K160" s="1">
        <v>5382121062.0500002</v>
      </c>
      <c r="L160" s="9"/>
    </row>
    <row r="161" spans="1:12" x14ac:dyDescent="0.3">
      <c r="A161" s="5">
        <v>140805</v>
      </c>
      <c r="B161" s="6" t="s">
        <v>119</v>
      </c>
      <c r="C161" s="1">
        <v>0</v>
      </c>
      <c r="D161" s="1">
        <v>4825790</v>
      </c>
      <c r="E161" s="1">
        <v>241900</v>
      </c>
      <c r="F161" s="1">
        <v>0</v>
      </c>
      <c r="G161" s="1">
        <v>0</v>
      </c>
      <c r="H161" s="1">
        <v>8798476.9900000002</v>
      </c>
      <c r="I161" s="1">
        <v>19109482</v>
      </c>
      <c r="J161" s="1">
        <v>40940813</v>
      </c>
      <c r="K161" s="1">
        <v>188674629.09999999</v>
      </c>
      <c r="L161" s="9"/>
    </row>
    <row r="162" spans="1:12" x14ac:dyDescent="0.3">
      <c r="A162" s="5">
        <v>140810</v>
      </c>
      <c r="B162" s="6" t="s">
        <v>120</v>
      </c>
      <c r="C162" s="1">
        <v>0</v>
      </c>
      <c r="D162" s="1">
        <v>0</v>
      </c>
      <c r="E162" s="1">
        <v>8362681.4800000004</v>
      </c>
      <c r="F162" s="1">
        <v>3978450</v>
      </c>
      <c r="G162" s="1">
        <v>6963349.7199999997</v>
      </c>
      <c r="H162" s="1">
        <v>162288</v>
      </c>
      <c r="I162" s="1">
        <v>3202887.35</v>
      </c>
      <c r="J162" s="1">
        <v>98936035.950000003</v>
      </c>
      <c r="K162" s="1">
        <v>32312439.629999999</v>
      </c>
      <c r="L162" s="9"/>
    </row>
    <row r="163" spans="1:12" x14ac:dyDescent="0.3">
      <c r="A163" s="5">
        <v>140815</v>
      </c>
      <c r="B163" s="6" t="s">
        <v>121</v>
      </c>
      <c r="C163" s="1">
        <v>0</v>
      </c>
      <c r="D163" s="1">
        <v>0</v>
      </c>
      <c r="E163" s="1">
        <v>19572279.199999999</v>
      </c>
      <c r="F163" s="1">
        <v>2669304</v>
      </c>
      <c r="G163" s="1">
        <v>6995875.2999999998</v>
      </c>
      <c r="H163" s="1">
        <v>15427467</v>
      </c>
      <c r="I163" s="1">
        <v>1771017.5</v>
      </c>
      <c r="J163" s="1">
        <v>282458259.82999998</v>
      </c>
      <c r="K163" s="1">
        <v>70147426</v>
      </c>
      <c r="L163" s="9"/>
    </row>
    <row r="164" spans="1:12" x14ac:dyDescent="0.3">
      <c r="A164" s="5">
        <v>140820</v>
      </c>
      <c r="B164" s="6" t="s">
        <v>122</v>
      </c>
      <c r="C164" s="1">
        <v>0</v>
      </c>
      <c r="D164" s="1">
        <v>0</v>
      </c>
      <c r="E164" s="1">
        <v>0</v>
      </c>
      <c r="F164" s="1">
        <v>0</v>
      </c>
      <c r="G164" s="1">
        <v>21800000</v>
      </c>
      <c r="H164" s="1">
        <v>0</v>
      </c>
      <c r="I164" s="1">
        <v>2797800</v>
      </c>
      <c r="J164" s="1">
        <v>100841297.59999999</v>
      </c>
      <c r="K164" s="1">
        <v>110044539</v>
      </c>
      <c r="L164" s="9"/>
    </row>
    <row r="165" spans="1:12" x14ac:dyDescent="0.3">
      <c r="A165" s="5">
        <v>140825</v>
      </c>
      <c r="B165" s="6" t="s">
        <v>123</v>
      </c>
      <c r="C165" s="1">
        <v>0</v>
      </c>
      <c r="D165" s="1">
        <v>23518407</v>
      </c>
      <c r="E165" s="1">
        <v>393201419.62</v>
      </c>
      <c r="F165" s="1">
        <v>65627126</v>
      </c>
      <c r="G165" s="1">
        <v>91513349</v>
      </c>
      <c r="H165" s="1">
        <v>0</v>
      </c>
      <c r="I165" s="1">
        <v>900519616.60000002</v>
      </c>
      <c r="J165" s="1">
        <v>4151795562.9300003</v>
      </c>
      <c r="K165" s="1">
        <v>4980942028.3199997</v>
      </c>
      <c r="L165" s="9"/>
    </row>
    <row r="166" spans="1:12" x14ac:dyDescent="0.3">
      <c r="A166" s="5">
        <v>140900</v>
      </c>
      <c r="B166" s="6" t="s">
        <v>128</v>
      </c>
      <c r="C166" s="1">
        <v>0</v>
      </c>
      <c r="D166" s="1">
        <v>25488505.199999999</v>
      </c>
      <c r="E166" s="1">
        <v>34645951</v>
      </c>
      <c r="F166" s="1">
        <v>34394964</v>
      </c>
      <c r="G166" s="1">
        <v>250092498.25</v>
      </c>
      <c r="H166" s="1">
        <v>4061496</v>
      </c>
      <c r="I166" s="1">
        <v>194000187</v>
      </c>
      <c r="J166" s="1">
        <v>3896741307.2599998</v>
      </c>
      <c r="K166" s="1">
        <v>3519541601.73</v>
      </c>
      <c r="L166" s="9"/>
    </row>
    <row r="167" spans="1:12" x14ac:dyDescent="0.3">
      <c r="A167" s="5">
        <v>140905</v>
      </c>
      <c r="B167" s="6" t="s">
        <v>119</v>
      </c>
      <c r="C167" s="1">
        <v>0</v>
      </c>
      <c r="D167" s="1">
        <v>0</v>
      </c>
      <c r="E167" s="1">
        <v>0</v>
      </c>
      <c r="F167" s="1">
        <v>0</v>
      </c>
      <c r="G167" s="1">
        <v>158627719.55000001</v>
      </c>
      <c r="H167" s="1">
        <v>1489997</v>
      </c>
      <c r="I167" s="1">
        <v>0</v>
      </c>
      <c r="J167" s="1">
        <v>1846752</v>
      </c>
      <c r="K167" s="1">
        <v>15030.64</v>
      </c>
      <c r="L167" s="9"/>
    </row>
    <row r="168" spans="1:12" x14ac:dyDescent="0.3">
      <c r="A168" s="5">
        <v>140910</v>
      </c>
      <c r="B168" s="6" t="s">
        <v>120</v>
      </c>
      <c r="C168" s="1">
        <v>0</v>
      </c>
      <c r="D168" s="1">
        <v>0</v>
      </c>
      <c r="E168" s="1">
        <v>367524</v>
      </c>
      <c r="F168" s="1">
        <v>0</v>
      </c>
      <c r="G168" s="1">
        <v>11708180.5</v>
      </c>
      <c r="H168" s="1">
        <v>0</v>
      </c>
      <c r="I168" s="1">
        <v>144058</v>
      </c>
      <c r="J168" s="1">
        <v>9630659.6600000001</v>
      </c>
      <c r="K168" s="1">
        <v>31437536.75</v>
      </c>
      <c r="L168" s="9"/>
    </row>
    <row r="169" spans="1:12" x14ac:dyDescent="0.3">
      <c r="A169" s="5">
        <v>140915</v>
      </c>
      <c r="B169" s="6" t="s">
        <v>121</v>
      </c>
      <c r="C169" s="1">
        <v>0</v>
      </c>
      <c r="D169" s="1">
        <v>0</v>
      </c>
      <c r="E169" s="1">
        <v>10729827</v>
      </c>
      <c r="F169" s="1">
        <v>1548019</v>
      </c>
      <c r="G169" s="1">
        <v>35579054.200000003</v>
      </c>
      <c r="H169" s="1">
        <v>2571499</v>
      </c>
      <c r="I169" s="1">
        <v>22368927</v>
      </c>
      <c r="J169" s="1">
        <v>109478545</v>
      </c>
      <c r="K169" s="1">
        <v>164981386.81999999</v>
      </c>
      <c r="L169" s="9"/>
    </row>
    <row r="170" spans="1:12" x14ac:dyDescent="0.3">
      <c r="A170" s="5">
        <v>140920</v>
      </c>
      <c r="B170" s="6" t="s">
        <v>122</v>
      </c>
      <c r="C170" s="1">
        <v>0</v>
      </c>
      <c r="D170" s="1">
        <v>0</v>
      </c>
      <c r="E170" s="1">
        <v>0</v>
      </c>
      <c r="F170" s="1">
        <v>2193026</v>
      </c>
      <c r="G170" s="1">
        <v>7159877</v>
      </c>
      <c r="H170" s="1">
        <v>0</v>
      </c>
      <c r="I170" s="1">
        <v>4743744</v>
      </c>
      <c r="J170" s="1">
        <v>50850375</v>
      </c>
      <c r="K170" s="1">
        <v>128909699.58</v>
      </c>
      <c r="L170" s="9"/>
    </row>
    <row r="171" spans="1:12" x14ac:dyDescent="0.3">
      <c r="A171" s="5">
        <v>140925</v>
      </c>
      <c r="B171" s="6" t="s">
        <v>123</v>
      </c>
      <c r="C171" s="1">
        <v>0</v>
      </c>
      <c r="D171" s="1">
        <v>5487303</v>
      </c>
      <c r="E171" s="1">
        <v>23548600</v>
      </c>
      <c r="F171" s="1">
        <v>18697700</v>
      </c>
      <c r="G171" s="1">
        <v>32825692</v>
      </c>
      <c r="H171" s="1">
        <v>0</v>
      </c>
      <c r="I171" s="1">
        <v>87112036</v>
      </c>
      <c r="J171" s="1">
        <v>357022655</v>
      </c>
      <c r="K171" s="1">
        <v>431994127.88999999</v>
      </c>
      <c r="L171" s="9"/>
    </row>
    <row r="172" spans="1:12" x14ac:dyDescent="0.3">
      <c r="A172" s="5">
        <v>141000</v>
      </c>
      <c r="B172" s="6" t="s">
        <v>129</v>
      </c>
      <c r="C172" s="1">
        <v>0</v>
      </c>
      <c r="D172" s="1">
        <v>0</v>
      </c>
      <c r="E172" s="1">
        <v>0</v>
      </c>
      <c r="F172" s="1">
        <v>1375766</v>
      </c>
      <c r="G172" s="1">
        <v>0</v>
      </c>
      <c r="H172" s="1">
        <v>0</v>
      </c>
      <c r="I172" s="1">
        <v>1169052</v>
      </c>
      <c r="J172" s="1">
        <v>302369534</v>
      </c>
      <c r="K172" s="1">
        <v>98519777.849999994</v>
      </c>
      <c r="L172" s="9"/>
    </row>
    <row r="173" spans="1:12" x14ac:dyDescent="0.3">
      <c r="A173" s="5">
        <v>141015</v>
      </c>
      <c r="B173" s="6" t="s">
        <v>121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321121</v>
      </c>
      <c r="K173" s="1">
        <v>2711061.82</v>
      </c>
      <c r="L173" s="9"/>
    </row>
    <row r="174" spans="1:12" x14ac:dyDescent="0.3">
      <c r="A174" s="5">
        <v>141025</v>
      </c>
      <c r="B174" s="6" t="s">
        <v>123</v>
      </c>
      <c r="C174" s="1">
        <v>0</v>
      </c>
      <c r="D174" s="1">
        <v>0</v>
      </c>
      <c r="E174" s="1">
        <v>0</v>
      </c>
      <c r="F174" s="1">
        <v>411737</v>
      </c>
      <c r="G174" s="1">
        <v>0</v>
      </c>
      <c r="H174" s="1">
        <v>0</v>
      </c>
      <c r="I174" s="1">
        <v>0</v>
      </c>
      <c r="J174" s="1">
        <v>947424</v>
      </c>
      <c r="K174" s="1">
        <v>10922561</v>
      </c>
      <c r="L174" s="9"/>
    </row>
    <row r="175" spans="1:12" x14ac:dyDescent="0.3">
      <c r="A175" s="5">
        <v>141100</v>
      </c>
      <c r="B175" s="6" t="s">
        <v>130</v>
      </c>
      <c r="C175" s="1">
        <v>0</v>
      </c>
      <c r="D175" s="1">
        <v>6670934241.21</v>
      </c>
      <c r="E175" s="1">
        <v>151712511832.61996</v>
      </c>
      <c r="F175" s="1">
        <v>68350752063.100006</v>
      </c>
      <c r="G175" s="1">
        <v>60347522857.529999</v>
      </c>
      <c r="H175" s="1">
        <v>199200428248.76001</v>
      </c>
      <c r="I175" s="1">
        <v>467846534106.46991</v>
      </c>
      <c r="J175" s="1">
        <v>779097093365.64001</v>
      </c>
      <c r="K175" s="1">
        <v>210634124294.03</v>
      </c>
      <c r="L175" s="9"/>
    </row>
    <row r="176" spans="1:12" x14ac:dyDescent="0.3">
      <c r="A176" s="5">
        <v>141105</v>
      </c>
      <c r="B176" s="6" t="s">
        <v>119</v>
      </c>
      <c r="C176" s="1">
        <v>0</v>
      </c>
      <c r="D176" s="1">
        <v>6444373081.21</v>
      </c>
      <c r="E176" s="1">
        <v>135162073438.97</v>
      </c>
      <c r="F176" s="1">
        <v>66697727727.100006</v>
      </c>
      <c r="G176" s="1">
        <v>56497241278.669998</v>
      </c>
      <c r="H176" s="1">
        <v>196369537244.70001</v>
      </c>
      <c r="I176" s="1">
        <v>461064003963.99988</v>
      </c>
      <c r="J176" s="1">
        <v>765560904325.64001</v>
      </c>
      <c r="K176" s="1">
        <v>205525365865.59998</v>
      </c>
      <c r="L176" s="9"/>
    </row>
    <row r="177" spans="1:12" x14ac:dyDescent="0.3">
      <c r="A177" s="5">
        <v>141110</v>
      </c>
      <c r="B177" s="6" t="s">
        <v>120</v>
      </c>
      <c r="C177" s="1">
        <v>0</v>
      </c>
      <c r="D177" s="1">
        <v>116027091</v>
      </c>
      <c r="E177" s="1">
        <v>3032418558.7399998</v>
      </c>
      <c r="F177" s="1">
        <v>600108103</v>
      </c>
      <c r="G177" s="1">
        <v>1172827874</v>
      </c>
      <c r="H177" s="1">
        <v>1225930319.1799998</v>
      </c>
      <c r="I177" s="1">
        <v>3395731637.0900002</v>
      </c>
      <c r="J177" s="1">
        <v>6415365556</v>
      </c>
      <c r="K177" s="1">
        <v>945285053</v>
      </c>
      <c r="L177" s="9"/>
    </row>
    <row r="178" spans="1:12" x14ac:dyDescent="0.3">
      <c r="A178" s="5">
        <v>141115</v>
      </c>
      <c r="B178" s="6" t="s">
        <v>121</v>
      </c>
      <c r="C178" s="1">
        <v>0</v>
      </c>
      <c r="D178" s="1">
        <v>30617311</v>
      </c>
      <c r="E178" s="1">
        <v>3894704159.3699999</v>
      </c>
      <c r="F178" s="1">
        <v>248552110</v>
      </c>
      <c r="G178" s="1">
        <v>591315287</v>
      </c>
      <c r="H178" s="1">
        <v>339164508</v>
      </c>
      <c r="I178" s="1">
        <v>636414933</v>
      </c>
      <c r="J178" s="1">
        <v>2029533824</v>
      </c>
      <c r="K178" s="1">
        <v>1927007737.48</v>
      </c>
      <c r="L178" s="9"/>
    </row>
    <row r="179" spans="1:12" x14ac:dyDescent="0.3">
      <c r="A179" s="5">
        <v>141120</v>
      </c>
      <c r="B179" s="6" t="s">
        <v>122</v>
      </c>
      <c r="C179" s="1">
        <v>0</v>
      </c>
      <c r="D179" s="1">
        <v>14749329</v>
      </c>
      <c r="E179" s="1">
        <v>1931208821.77</v>
      </c>
      <c r="F179" s="1">
        <v>281621480</v>
      </c>
      <c r="G179" s="1">
        <v>500209785</v>
      </c>
      <c r="H179" s="1">
        <v>384032119</v>
      </c>
      <c r="I179" s="1">
        <v>786937268.87</v>
      </c>
      <c r="J179" s="1">
        <v>1301185891</v>
      </c>
      <c r="K179" s="1">
        <v>213010293</v>
      </c>
      <c r="L179" s="9"/>
    </row>
    <row r="180" spans="1:12" x14ac:dyDescent="0.3">
      <c r="A180" s="5">
        <v>141125</v>
      </c>
      <c r="B180" s="6" t="s">
        <v>123</v>
      </c>
      <c r="C180" s="1">
        <v>0</v>
      </c>
      <c r="D180" s="1">
        <v>65167429</v>
      </c>
      <c r="E180" s="1">
        <v>7692106853.7700005</v>
      </c>
      <c r="F180" s="1">
        <v>522742643</v>
      </c>
      <c r="G180" s="1">
        <v>1585928632.8600001</v>
      </c>
      <c r="H180" s="1">
        <v>881764057.88</v>
      </c>
      <c r="I180" s="1">
        <v>1963438590.4300001</v>
      </c>
      <c r="J180" s="1">
        <v>3790103769</v>
      </c>
      <c r="K180" s="1">
        <v>2023455344.9499998</v>
      </c>
      <c r="L180" s="9"/>
    </row>
    <row r="181" spans="1:12" x14ac:dyDescent="0.3">
      <c r="A181" s="5">
        <v>141200</v>
      </c>
      <c r="B181" s="6" t="s">
        <v>131</v>
      </c>
      <c r="C181" s="1">
        <v>7312082382.8199997</v>
      </c>
      <c r="D181" s="1">
        <v>40789012038</v>
      </c>
      <c r="E181" s="1">
        <v>47837891032.499992</v>
      </c>
      <c r="F181" s="1">
        <v>69597359305.459991</v>
      </c>
      <c r="G181" s="1">
        <v>111014189292.56</v>
      </c>
      <c r="H181" s="1">
        <v>31544377858.410004</v>
      </c>
      <c r="I181" s="1">
        <v>114860199104.17</v>
      </c>
      <c r="J181" s="1">
        <v>155958041292.81</v>
      </c>
      <c r="K181" s="1">
        <v>1055439867086.7</v>
      </c>
      <c r="L181" s="9"/>
    </row>
    <row r="182" spans="1:12" x14ac:dyDescent="0.3">
      <c r="A182" s="5">
        <v>141205</v>
      </c>
      <c r="B182" s="6" t="s">
        <v>119</v>
      </c>
      <c r="C182" s="1">
        <v>6732154713.4200001</v>
      </c>
      <c r="D182" s="1">
        <v>39457392375</v>
      </c>
      <c r="E182" s="1">
        <v>44612779980.679993</v>
      </c>
      <c r="F182" s="1">
        <v>63056530643.760002</v>
      </c>
      <c r="G182" s="1">
        <v>94341497211.209991</v>
      </c>
      <c r="H182" s="1">
        <v>30211431869.410004</v>
      </c>
      <c r="I182" s="1">
        <v>107923335131.51999</v>
      </c>
      <c r="J182" s="1">
        <v>140790112461.81</v>
      </c>
      <c r="K182" s="1">
        <v>962757623059.09009</v>
      </c>
      <c r="L182" s="9"/>
    </row>
    <row r="183" spans="1:12" x14ac:dyDescent="0.3">
      <c r="A183" s="5">
        <v>141210</v>
      </c>
      <c r="B183" s="6" t="s">
        <v>120</v>
      </c>
      <c r="C183" s="1">
        <v>289011321.39999998</v>
      </c>
      <c r="D183" s="1">
        <v>217343951</v>
      </c>
      <c r="E183" s="1">
        <v>808607587</v>
      </c>
      <c r="F183" s="1">
        <v>1427245251</v>
      </c>
      <c r="G183" s="1">
        <v>3195693754</v>
      </c>
      <c r="H183" s="1">
        <v>363213848</v>
      </c>
      <c r="I183" s="1">
        <v>1793919511.3899999</v>
      </c>
      <c r="J183" s="1">
        <v>3263744200</v>
      </c>
      <c r="K183" s="1">
        <v>20740197226.950001</v>
      </c>
      <c r="L183" s="9"/>
    </row>
    <row r="184" spans="1:12" x14ac:dyDescent="0.3">
      <c r="A184" s="5">
        <v>141215</v>
      </c>
      <c r="B184" s="6" t="s">
        <v>121</v>
      </c>
      <c r="C184" s="1">
        <v>22623495</v>
      </c>
      <c r="D184" s="1">
        <v>156856001</v>
      </c>
      <c r="E184" s="1">
        <v>919918340.01999998</v>
      </c>
      <c r="F184" s="1">
        <v>838069104</v>
      </c>
      <c r="G184" s="1">
        <v>1560199318</v>
      </c>
      <c r="H184" s="1">
        <v>137135480</v>
      </c>
      <c r="I184" s="1">
        <v>674541905.21000004</v>
      </c>
      <c r="J184" s="1">
        <v>1258044889</v>
      </c>
      <c r="K184" s="1">
        <v>9529815215.2099991</v>
      </c>
      <c r="L184" s="9"/>
    </row>
    <row r="185" spans="1:12" x14ac:dyDescent="0.3">
      <c r="A185" s="5">
        <v>141220</v>
      </c>
      <c r="B185" s="6" t="s">
        <v>122</v>
      </c>
      <c r="C185" s="1">
        <v>32131345</v>
      </c>
      <c r="D185" s="1">
        <v>190495230</v>
      </c>
      <c r="E185" s="1">
        <v>343322782</v>
      </c>
      <c r="F185" s="1">
        <v>909512505.70000005</v>
      </c>
      <c r="G185" s="1">
        <v>2432656674.5699997</v>
      </c>
      <c r="H185" s="1">
        <v>100839053</v>
      </c>
      <c r="I185" s="1">
        <v>870384307</v>
      </c>
      <c r="J185" s="1">
        <v>1553152047</v>
      </c>
      <c r="K185" s="1">
        <v>10271734908.08</v>
      </c>
      <c r="L185" s="9"/>
    </row>
    <row r="186" spans="1:12" x14ac:dyDescent="0.3">
      <c r="A186" s="5">
        <v>141225</v>
      </c>
      <c r="B186" s="6" t="s">
        <v>123</v>
      </c>
      <c r="C186" s="1">
        <v>236161508</v>
      </c>
      <c r="D186" s="1">
        <v>766924481</v>
      </c>
      <c r="E186" s="1">
        <v>1153262342.8</v>
      </c>
      <c r="F186" s="1">
        <v>3366001801</v>
      </c>
      <c r="G186" s="1">
        <v>9484142334.7800007</v>
      </c>
      <c r="H186" s="1">
        <v>731757608</v>
      </c>
      <c r="I186" s="1">
        <v>3598015490.0500002</v>
      </c>
      <c r="J186" s="1">
        <v>9092987695</v>
      </c>
      <c r="K186" s="1">
        <v>52140496677.369995</v>
      </c>
      <c r="L186" s="9"/>
    </row>
    <row r="187" spans="1:12" x14ac:dyDescent="0.3">
      <c r="A187" s="5">
        <v>144100</v>
      </c>
      <c r="B187" s="6" t="s">
        <v>132</v>
      </c>
      <c r="C187" s="1">
        <v>0</v>
      </c>
      <c r="D187" s="1">
        <v>33745888940.720001</v>
      </c>
      <c r="E187" s="1">
        <v>253583442127.39001</v>
      </c>
      <c r="F187" s="1">
        <v>450291482994.43988</v>
      </c>
      <c r="G187" s="1">
        <v>1009818943271.1299</v>
      </c>
      <c r="H187" s="1">
        <v>502068558692.25006</v>
      </c>
      <c r="I187" s="1">
        <v>1511347266188.1101</v>
      </c>
      <c r="J187" s="1">
        <v>2678022571391.1396</v>
      </c>
      <c r="K187" s="1">
        <v>4949194554717.9404</v>
      </c>
      <c r="L187" s="9"/>
    </row>
    <row r="188" spans="1:12" x14ac:dyDescent="0.3">
      <c r="A188" s="5">
        <v>144105</v>
      </c>
      <c r="B188" s="6" t="s">
        <v>119</v>
      </c>
      <c r="C188" s="1">
        <v>0</v>
      </c>
      <c r="D188" s="1">
        <v>32466625314.970001</v>
      </c>
      <c r="E188" s="1">
        <v>233464283491.85001</v>
      </c>
      <c r="F188" s="1">
        <v>409916181546.95001</v>
      </c>
      <c r="G188" s="1">
        <v>966389827591.16992</v>
      </c>
      <c r="H188" s="1">
        <v>492254333659.89001</v>
      </c>
      <c r="I188" s="1">
        <v>1489040878522.0505</v>
      </c>
      <c r="J188" s="1">
        <v>2633440044185.2402</v>
      </c>
      <c r="K188" s="1">
        <v>4847927966288.9795</v>
      </c>
      <c r="L188" s="9"/>
    </row>
    <row r="189" spans="1:12" x14ac:dyDescent="0.3">
      <c r="A189" s="5">
        <v>144110</v>
      </c>
      <c r="B189" s="6" t="s">
        <v>120</v>
      </c>
      <c r="C189" s="1">
        <v>0</v>
      </c>
      <c r="D189" s="1">
        <v>388743517</v>
      </c>
      <c r="E189" s="1">
        <v>3813653597.3800001</v>
      </c>
      <c r="F189" s="1">
        <v>11203215454.599998</v>
      </c>
      <c r="G189" s="1">
        <v>12003926000.459999</v>
      </c>
      <c r="H189" s="1">
        <v>3729732915.5</v>
      </c>
      <c r="I189" s="1">
        <v>10703613611.91</v>
      </c>
      <c r="J189" s="1">
        <v>26737271496.200001</v>
      </c>
      <c r="K189" s="1">
        <v>37128245245.870003</v>
      </c>
      <c r="L189" s="9"/>
    </row>
    <row r="190" spans="1:12" x14ac:dyDescent="0.3">
      <c r="A190" s="5">
        <v>144115</v>
      </c>
      <c r="B190" s="6" t="s">
        <v>121</v>
      </c>
      <c r="C190" s="1">
        <v>0</v>
      </c>
      <c r="D190" s="1">
        <v>74235134</v>
      </c>
      <c r="E190" s="1">
        <v>1946680773.76</v>
      </c>
      <c r="F190" s="1">
        <v>4561662237</v>
      </c>
      <c r="G190" s="1">
        <v>5269806183</v>
      </c>
      <c r="H190" s="1">
        <v>1360843963</v>
      </c>
      <c r="I190" s="1">
        <v>2433524063.0999999</v>
      </c>
      <c r="J190" s="1">
        <v>4009387131</v>
      </c>
      <c r="K190" s="1">
        <v>14785875071.299999</v>
      </c>
      <c r="L190" s="9"/>
    </row>
    <row r="191" spans="1:12" x14ac:dyDescent="0.3">
      <c r="A191" s="5">
        <v>144120</v>
      </c>
      <c r="B191" s="6" t="s">
        <v>122</v>
      </c>
      <c r="C191" s="1">
        <v>0</v>
      </c>
      <c r="D191" s="1">
        <v>261547795</v>
      </c>
      <c r="E191" s="1">
        <v>4511763969</v>
      </c>
      <c r="F191" s="1">
        <v>6100868512.0100002</v>
      </c>
      <c r="G191" s="1">
        <v>6754023249</v>
      </c>
      <c r="H191" s="1">
        <v>1597194924</v>
      </c>
      <c r="I191" s="1">
        <v>2338318440.52</v>
      </c>
      <c r="J191" s="1">
        <v>2356564594</v>
      </c>
      <c r="K191" s="1">
        <v>15586582516.57</v>
      </c>
      <c r="L191" s="9"/>
    </row>
    <row r="192" spans="1:12" x14ac:dyDescent="0.3">
      <c r="A192" s="5">
        <v>144125</v>
      </c>
      <c r="B192" s="6" t="s">
        <v>123</v>
      </c>
      <c r="C192" s="1">
        <v>0</v>
      </c>
      <c r="D192" s="1">
        <v>554737179.75</v>
      </c>
      <c r="E192" s="1">
        <v>9847051045.4000015</v>
      </c>
      <c r="F192" s="1">
        <v>18509551473.879997</v>
      </c>
      <c r="G192" s="1">
        <v>19401360247.5</v>
      </c>
      <c r="H192" s="1">
        <v>3126444063.8600001</v>
      </c>
      <c r="I192" s="1">
        <v>6830924835.5299988</v>
      </c>
      <c r="J192" s="1">
        <v>11479303984.700001</v>
      </c>
      <c r="K192" s="1">
        <v>33765885595.219997</v>
      </c>
      <c r="L192" s="9"/>
    </row>
    <row r="193" spans="1:12" x14ac:dyDescent="0.3">
      <c r="A193" s="5">
        <v>144200</v>
      </c>
      <c r="B193" s="6" t="s">
        <v>133</v>
      </c>
      <c r="C193" s="1">
        <v>5529176850.1599998</v>
      </c>
      <c r="D193" s="1">
        <v>82585631416.950012</v>
      </c>
      <c r="E193" s="1">
        <v>131658500998.49998</v>
      </c>
      <c r="F193" s="1">
        <v>200978634756.54001</v>
      </c>
      <c r="G193" s="1">
        <v>479357748327.77002</v>
      </c>
      <c r="H193" s="1">
        <v>51060930052.350014</v>
      </c>
      <c r="I193" s="1">
        <v>201550951584.28</v>
      </c>
      <c r="J193" s="1">
        <v>462954490621.92004</v>
      </c>
      <c r="K193" s="1">
        <v>4765598895885.71</v>
      </c>
      <c r="L193" s="9"/>
    </row>
    <row r="194" spans="1:12" x14ac:dyDescent="0.3">
      <c r="A194" s="5">
        <v>144205</v>
      </c>
      <c r="B194" s="6" t="s">
        <v>119</v>
      </c>
      <c r="C194" s="1">
        <v>5431623983.9700003</v>
      </c>
      <c r="D194" s="1">
        <v>76231231015.660004</v>
      </c>
      <c r="E194" s="1">
        <v>116637436882.75999</v>
      </c>
      <c r="F194" s="1">
        <v>176699484865.37</v>
      </c>
      <c r="G194" s="1">
        <v>421734703173.39001</v>
      </c>
      <c r="H194" s="1">
        <v>45846726488.230011</v>
      </c>
      <c r="I194" s="1">
        <v>177190836512.07001</v>
      </c>
      <c r="J194" s="1">
        <v>416925120671.03998</v>
      </c>
      <c r="K194" s="1">
        <v>4365199749743.0283</v>
      </c>
      <c r="L194" s="9"/>
    </row>
    <row r="195" spans="1:12" x14ac:dyDescent="0.3">
      <c r="A195" s="5">
        <v>144210</v>
      </c>
      <c r="B195" s="6" t="s">
        <v>120</v>
      </c>
      <c r="C195" s="1">
        <v>3348615</v>
      </c>
      <c r="D195" s="1">
        <v>1651210128.29</v>
      </c>
      <c r="E195" s="1">
        <v>4244681376.0999999</v>
      </c>
      <c r="F195" s="1">
        <v>4989450942.2900009</v>
      </c>
      <c r="G195" s="1">
        <v>14364404451.379999</v>
      </c>
      <c r="H195" s="1">
        <v>1708774540.0599999</v>
      </c>
      <c r="I195" s="1">
        <v>4490044882.1099997</v>
      </c>
      <c r="J195" s="1">
        <v>11286112936</v>
      </c>
      <c r="K195" s="1">
        <v>104032616981.56001</v>
      </c>
      <c r="L195" s="9"/>
    </row>
    <row r="196" spans="1:12" x14ac:dyDescent="0.3">
      <c r="A196" s="5">
        <v>144215</v>
      </c>
      <c r="B196" s="6" t="s">
        <v>121</v>
      </c>
      <c r="C196" s="1">
        <v>2280000</v>
      </c>
      <c r="D196" s="1">
        <v>623932256</v>
      </c>
      <c r="E196" s="1">
        <v>1410295046.5999999</v>
      </c>
      <c r="F196" s="1">
        <v>2827610526</v>
      </c>
      <c r="G196" s="1">
        <v>7498106330</v>
      </c>
      <c r="H196" s="1">
        <v>653182926.01999998</v>
      </c>
      <c r="I196" s="1">
        <v>1671474421.4000001</v>
      </c>
      <c r="J196" s="1">
        <v>3070132769.9200001</v>
      </c>
      <c r="K196" s="1">
        <v>49414155986.849998</v>
      </c>
      <c r="L196" s="9"/>
    </row>
    <row r="197" spans="1:12" x14ac:dyDescent="0.3">
      <c r="A197" s="5">
        <v>144220</v>
      </c>
      <c r="B197" s="6" t="s">
        <v>122</v>
      </c>
      <c r="C197" s="1">
        <v>16420000</v>
      </c>
      <c r="D197" s="1">
        <v>797560233</v>
      </c>
      <c r="E197" s="1">
        <v>3637706826.1999998</v>
      </c>
      <c r="F197" s="1">
        <v>3229329672.6700001</v>
      </c>
      <c r="G197" s="1">
        <v>9999818282</v>
      </c>
      <c r="H197" s="1">
        <v>481277886</v>
      </c>
      <c r="I197" s="1">
        <v>3382317775.6700001</v>
      </c>
      <c r="J197" s="1">
        <v>4672259472.6000004</v>
      </c>
      <c r="K197" s="1">
        <v>49801363991.089996</v>
      </c>
      <c r="L197" s="9"/>
    </row>
    <row r="198" spans="1:12" x14ac:dyDescent="0.3">
      <c r="A198" s="5">
        <v>144225</v>
      </c>
      <c r="B198" s="6" t="s">
        <v>123</v>
      </c>
      <c r="C198" s="1">
        <v>75504251.189999998</v>
      </c>
      <c r="D198" s="1">
        <v>3281697784</v>
      </c>
      <c r="E198" s="1">
        <v>5728380866.8400002</v>
      </c>
      <c r="F198" s="1">
        <v>13232758750.209999</v>
      </c>
      <c r="G198" s="1">
        <v>25760716091</v>
      </c>
      <c r="H198" s="1">
        <v>2370967615.04</v>
      </c>
      <c r="I198" s="1">
        <v>14816277993.030001</v>
      </c>
      <c r="J198" s="1">
        <v>27000862427.360001</v>
      </c>
      <c r="K198" s="1">
        <v>197151009183.17999</v>
      </c>
      <c r="L198" s="9"/>
    </row>
    <row r="199" spans="1:12" x14ac:dyDescent="0.3">
      <c r="A199" s="5">
        <v>144300</v>
      </c>
      <c r="B199" s="6" t="s">
        <v>134</v>
      </c>
      <c r="C199" s="1">
        <v>334295415.04000002</v>
      </c>
      <c r="D199" s="1">
        <v>2048742457.6699998</v>
      </c>
      <c r="E199" s="1">
        <v>6715821794.329999</v>
      </c>
      <c r="F199" s="1">
        <v>6446217995.2900009</v>
      </c>
      <c r="G199" s="1">
        <v>12628566280.49</v>
      </c>
      <c r="H199" s="1">
        <v>2753793197.1900005</v>
      </c>
      <c r="I199" s="1">
        <v>8750746538.9199982</v>
      </c>
      <c r="J199" s="1">
        <v>14023897018.6</v>
      </c>
      <c r="K199" s="1">
        <v>121673842098.78</v>
      </c>
      <c r="L199" s="9"/>
    </row>
    <row r="200" spans="1:12" x14ac:dyDescent="0.3">
      <c r="A200" s="5">
        <v>144305</v>
      </c>
      <c r="B200" s="6" t="s">
        <v>119</v>
      </c>
      <c r="C200" s="1">
        <v>317524042.44</v>
      </c>
      <c r="D200" s="1">
        <v>1056378957.28</v>
      </c>
      <c r="E200" s="1">
        <v>5418892902.7199993</v>
      </c>
      <c r="F200" s="1">
        <v>3536950339.7700005</v>
      </c>
      <c r="G200" s="1">
        <v>6311754688.4899998</v>
      </c>
      <c r="H200" s="1">
        <v>2046511529.2900002</v>
      </c>
      <c r="I200" s="1">
        <v>5483417859.1999998</v>
      </c>
      <c r="J200" s="1">
        <v>6827087247.0200005</v>
      </c>
      <c r="K200" s="1">
        <v>62768054261.590004</v>
      </c>
      <c r="L200" s="9"/>
    </row>
    <row r="201" spans="1:12" x14ac:dyDescent="0.3">
      <c r="A201" s="5">
        <v>144310</v>
      </c>
      <c r="B201" s="6" t="s">
        <v>120</v>
      </c>
      <c r="C201" s="1">
        <v>8957333.5999999996</v>
      </c>
      <c r="D201" s="1">
        <v>55624741</v>
      </c>
      <c r="E201" s="1">
        <v>230598080.99999997</v>
      </c>
      <c r="F201" s="1">
        <v>339766619.90999997</v>
      </c>
      <c r="G201" s="1">
        <v>1180298412</v>
      </c>
      <c r="H201" s="1">
        <v>83727504.859999999</v>
      </c>
      <c r="I201" s="1">
        <v>258132956.19</v>
      </c>
      <c r="J201" s="1">
        <v>519873973.63999999</v>
      </c>
      <c r="K201" s="1">
        <v>4017640386.8799996</v>
      </c>
      <c r="L201" s="9"/>
    </row>
    <row r="202" spans="1:12" x14ac:dyDescent="0.3">
      <c r="A202" s="5">
        <v>144315</v>
      </c>
      <c r="B202" s="6" t="s">
        <v>121</v>
      </c>
      <c r="C202" s="1">
        <v>213068</v>
      </c>
      <c r="D202" s="1">
        <v>30172365</v>
      </c>
      <c r="E202" s="1">
        <v>91026213.75</v>
      </c>
      <c r="F202" s="1">
        <v>175003848.68000001</v>
      </c>
      <c r="G202" s="1">
        <v>171343739</v>
      </c>
      <c r="H202" s="1">
        <v>41580400.600000001</v>
      </c>
      <c r="I202" s="1">
        <v>127340437.45999999</v>
      </c>
      <c r="J202" s="1">
        <v>260126772</v>
      </c>
      <c r="K202" s="1">
        <v>1979555805.6800001</v>
      </c>
      <c r="L202" s="9"/>
    </row>
    <row r="203" spans="1:12" x14ac:dyDescent="0.3">
      <c r="A203" s="5">
        <v>144320</v>
      </c>
      <c r="B203" s="6" t="s">
        <v>122</v>
      </c>
      <c r="C203" s="1">
        <v>811926</v>
      </c>
      <c r="D203" s="1">
        <v>56424637</v>
      </c>
      <c r="E203" s="1">
        <v>122558121.56</v>
      </c>
      <c r="F203" s="1">
        <v>316141823.35000002</v>
      </c>
      <c r="G203" s="1">
        <v>1143215963</v>
      </c>
      <c r="H203" s="1">
        <v>76012923.00999999</v>
      </c>
      <c r="I203" s="1">
        <v>279415310.84000003</v>
      </c>
      <c r="J203" s="1">
        <v>215224229</v>
      </c>
      <c r="K203" s="1">
        <v>2460129702.8199997</v>
      </c>
      <c r="L203" s="9"/>
    </row>
    <row r="204" spans="1:12" x14ac:dyDescent="0.3">
      <c r="A204" s="5">
        <v>144325</v>
      </c>
      <c r="B204" s="6" t="s">
        <v>123</v>
      </c>
      <c r="C204" s="1">
        <v>6789045</v>
      </c>
      <c r="D204" s="1">
        <v>171641713</v>
      </c>
      <c r="E204" s="1">
        <v>776058279.29999983</v>
      </c>
      <c r="F204" s="1">
        <v>1655174832.5799999</v>
      </c>
      <c r="G204" s="1">
        <v>2041410362</v>
      </c>
      <c r="H204" s="1">
        <v>313217253.40999997</v>
      </c>
      <c r="I204" s="1">
        <v>1519196330.7599998</v>
      </c>
      <c r="J204" s="1">
        <v>2615160472</v>
      </c>
      <c r="K204" s="1">
        <v>12891074534.23</v>
      </c>
      <c r="L204" s="9"/>
    </row>
    <row r="205" spans="1:12" x14ac:dyDescent="0.3">
      <c r="A205" s="5">
        <v>144400</v>
      </c>
      <c r="B205" s="6" t="s">
        <v>135</v>
      </c>
      <c r="C205" s="1">
        <v>0</v>
      </c>
      <c r="D205" s="1">
        <v>40583768</v>
      </c>
      <c r="E205" s="1">
        <v>569906582.46000004</v>
      </c>
      <c r="F205" s="1">
        <v>126398514.8</v>
      </c>
      <c r="G205" s="1">
        <v>463970436</v>
      </c>
      <c r="H205" s="1">
        <v>700287672.10000002</v>
      </c>
      <c r="I205" s="1">
        <v>144905570</v>
      </c>
      <c r="J205" s="1">
        <v>311508971</v>
      </c>
      <c r="K205" s="1">
        <v>4144946961.1299996</v>
      </c>
      <c r="L205" s="9"/>
    </row>
    <row r="206" spans="1:12" x14ac:dyDescent="0.3">
      <c r="A206" s="5">
        <v>144405</v>
      </c>
      <c r="B206" s="6" t="s">
        <v>119</v>
      </c>
      <c r="C206" s="1">
        <v>0</v>
      </c>
      <c r="D206" s="1">
        <v>9108374</v>
      </c>
      <c r="E206" s="1">
        <v>524604121.45999998</v>
      </c>
      <c r="F206" s="1">
        <v>93394231</v>
      </c>
      <c r="G206" s="1">
        <v>401288736</v>
      </c>
      <c r="H206" s="1">
        <v>673844493.10000002</v>
      </c>
      <c r="I206" s="1">
        <v>106667181</v>
      </c>
      <c r="J206" s="1">
        <v>66337658</v>
      </c>
      <c r="K206" s="1">
        <v>1985213391.1100001</v>
      </c>
      <c r="L206" s="9"/>
    </row>
    <row r="207" spans="1:12" x14ac:dyDescent="0.3">
      <c r="A207" s="5">
        <v>144410</v>
      </c>
      <c r="B207" s="6" t="s">
        <v>120</v>
      </c>
      <c r="C207" s="1">
        <v>0</v>
      </c>
      <c r="D207" s="1">
        <v>0</v>
      </c>
      <c r="E207" s="1">
        <v>0</v>
      </c>
      <c r="F207" s="1">
        <v>12810</v>
      </c>
      <c r="G207" s="1">
        <v>1776075</v>
      </c>
      <c r="H207" s="1">
        <v>53637</v>
      </c>
      <c r="I207" s="1">
        <v>0</v>
      </c>
      <c r="J207" s="1">
        <v>40097</v>
      </c>
      <c r="K207" s="1">
        <v>177595234.84999999</v>
      </c>
      <c r="L207" s="9"/>
    </row>
    <row r="208" spans="1:12" x14ac:dyDescent="0.3">
      <c r="A208" s="5">
        <v>144415</v>
      </c>
      <c r="B208" s="6" t="s">
        <v>121</v>
      </c>
      <c r="C208" s="1">
        <v>0</v>
      </c>
      <c r="D208" s="1">
        <v>0</v>
      </c>
      <c r="E208" s="1">
        <v>0</v>
      </c>
      <c r="F208" s="1">
        <v>0</v>
      </c>
      <c r="G208" s="1">
        <v>756363</v>
      </c>
      <c r="H208" s="1">
        <v>0</v>
      </c>
      <c r="I208" s="1">
        <v>0</v>
      </c>
      <c r="J208" s="1">
        <v>23677</v>
      </c>
      <c r="K208" s="1">
        <v>66661537</v>
      </c>
      <c r="L208" s="9"/>
    </row>
    <row r="209" spans="1:12" x14ac:dyDescent="0.3">
      <c r="A209" s="5">
        <v>144420</v>
      </c>
      <c r="B209" s="6" t="s">
        <v>122</v>
      </c>
      <c r="C209" s="1">
        <v>0</v>
      </c>
      <c r="D209" s="1">
        <v>0</v>
      </c>
      <c r="E209" s="1">
        <v>0</v>
      </c>
      <c r="F209" s="1">
        <v>31800</v>
      </c>
      <c r="G209" s="1">
        <v>4064051</v>
      </c>
      <c r="H209" s="1">
        <v>1984215</v>
      </c>
      <c r="I209" s="1">
        <v>0</v>
      </c>
      <c r="J209" s="1">
        <v>15637</v>
      </c>
      <c r="K209" s="1">
        <v>76617858.810000002</v>
      </c>
      <c r="L209" s="9"/>
    </row>
    <row r="210" spans="1:12" x14ac:dyDescent="0.3">
      <c r="A210" s="5">
        <v>144425</v>
      </c>
      <c r="B210" s="6" t="s">
        <v>123</v>
      </c>
      <c r="C210" s="1">
        <v>0</v>
      </c>
      <c r="D210" s="1">
        <v>3275056</v>
      </c>
      <c r="E210" s="1">
        <v>43607816</v>
      </c>
      <c r="F210" s="1">
        <v>28549864.800000001</v>
      </c>
      <c r="G210" s="1">
        <v>49021990</v>
      </c>
      <c r="H210" s="1">
        <v>17112160</v>
      </c>
      <c r="I210" s="1">
        <v>2615479</v>
      </c>
      <c r="J210" s="1">
        <v>11584544</v>
      </c>
      <c r="K210" s="1">
        <v>1099559780.97</v>
      </c>
      <c r="L210" s="9"/>
    </row>
    <row r="211" spans="1:12" x14ac:dyDescent="0.3">
      <c r="A211" s="5">
        <v>144500</v>
      </c>
      <c r="B211" s="6" t="s">
        <v>136</v>
      </c>
      <c r="C211" s="1">
        <v>220977838.80000001</v>
      </c>
      <c r="D211" s="1">
        <v>4185666407.0900002</v>
      </c>
      <c r="E211" s="1">
        <v>27217577295.609997</v>
      </c>
      <c r="F211" s="1">
        <v>33363000563.700005</v>
      </c>
      <c r="G211" s="1">
        <v>53728306771.43</v>
      </c>
      <c r="H211" s="1">
        <v>6916079228.7800016</v>
      </c>
      <c r="I211" s="1">
        <v>24966094534.699997</v>
      </c>
      <c r="J211" s="1">
        <v>44025776934.129997</v>
      </c>
      <c r="K211" s="1">
        <v>295994017101.01001</v>
      </c>
      <c r="L211" s="9"/>
    </row>
    <row r="212" spans="1:12" x14ac:dyDescent="0.3">
      <c r="A212" s="5">
        <v>144505</v>
      </c>
      <c r="B212" s="6" t="s">
        <v>137</v>
      </c>
      <c r="C212" s="1">
        <v>61517632.019999996</v>
      </c>
      <c r="D212" s="1">
        <v>68361109</v>
      </c>
      <c r="E212" s="1">
        <v>1488014600.6599998</v>
      </c>
      <c r="F212" s="1">
        <v>195311466.88999999</v>
      </c>
      <c r="G212" s="1">
        <v>88961929.629999995</v>
      </c>
      <c r="H212" s="1">
        <v>943403748.63999987</v>
      </c>
      <c r="I212" s="1">
        <v>1535902629.24</v>
      </c>
      <c r="J212" s="1">
        <v>214259867</v>
      </c>
      <c r="K212" s="1">
        <v>854831958.25</v>
      </c>
      <c r="L212" s="9"/>
    </row>
    <row r="213" spans="1:12" x14ac:dyDescent="0.3">
      <c r="A213" s="5">
        <v>144510</v>
      </c>
      <c r="B213" s="6" t="s">
        <v>138</v>
      </c>
      <c r="C213" s="1">
        <v>20424845.380000003</v>
      </c>
      <c r="D213" s="1">
        <v>17542491</v>
      </c>
      <c r="E213" s="1">
        <v>876261051.05999994</v>
      </c>
      <c r="F213" s="1">
        <v>98220576.829999998</v>
      </c>
      <c r="G213" s="1">
        <v>605938440.63999999</v>
      </c>
      <c r="H213" s="1">
        <v>571114893.75</v>
      </c>
      <c r="I213" s="1">
        <v>461817785</v>
      </c>
      <c r="J213" s="1">
        <v>818392046.36000001</v>
      </c>
      <c r="K213" s="1">
        <v>3539947308.6000004</v>
      </c>
      <c r="L213" s="9"/>
    </row>
    <row r="214" spans="1:12" x14ac:dyDescent="0.3">
      <c r="A214" s="5">
        <v>144515</v>
      </c>
      <c r="B214" s="6" t="s">
        <v>139</v>
      </c>
      <c r="C214" s="1">
        <v>7466838.2400000002</v>
      </c>
      <c r="D214" s="1">
        <v>8984484</v>
      </c>
      <c r="E214" s="1">
        <v>77791658.920000002</v>
      </c>
      <c r="F214" s="1">
        <v>13963816.59</v>
      </c>
      <c r="G214" s="1">
        <v>522237466.19000006</v>
      </c>
      <c r="H214" s="1">
        <v>10031946.390000001</v>
      </c>
      <c r="I214" s="1">
        <v>55708876.219999999</v>
      </c>
      <c r="J214" s="1">
        <v>50694635.93</v>
      </c>
      <c r="K214" s="1">
        <v>474579325.28000003</v>
      </c>
      <c r="L214" s="9"/>
    </row>
    <row r="215" spans="1:12" x14ac:dyDescent="0.3">
      <c r="A215" s="5">
        <v>144520</v>
      </c>
      <c r="B215" s="6" t="s">
        <v>140</v>
      </c>
      <c r="C215" s="1">
        <v>59897</v>
      </c>
      <c r="D215" s="1">
        <v>22146034.750000004</v>
      </c>
      <c r="E215" s="1">
        <v>119745150.94</v>
      </c>
      <c r="F215" s="1">
        <v>770765319.67999995</v>
      </c>
      <c r="G215" s="1">
        <v>2389039436.8699999</v>
      </c>
      <c r="H215" s="1">
        <v>64037717.780000001</v>
      </c>
      <c r="I215" s="1">
        <v>186160591.84</v>
      </c>
      <c r="J215" s="1">
        <v>654658528.47000015</v>
      </c>
      <c r="K215" s="1">
        <v>11610791245.810001</v>
      </c>
      <c r="L215" s="9"/>
    </row>
    <row r="216" spans="1:12" x14ac:dyDescent="0.3">
      <c r="A216" s="5">
        <v>144525</v>
      </c>
      <c r="B216" s="6" t="s">
        <v>141</v>
      </c>
      <c r="C216" s="1">
        <v>4394829.32</v>
      </c>
      <c r="D216" s="1">
        <v>14796979.199999999</v>
      </c>
      <c r="E216" s="1">
        <v>1641219189.1499996</v>
      </c>
      <c r="F216" s="1">
        <v>61952324.159999996</v>
      </c>
      <c r="G216" s="1">
        <v>85500415.969999999</v>
      </c>
      <c r="H216" s="1">
        <v>21584251.579999998</v>
      </c>
      <c r="I216" s="1">
        <v>79763459</v>
      </c>
      <c r="J216" s="1">
        <v>193339901.81999999</v>
      </c>
      <c r="K216" s="1">
        <v>1131076833.0900002</v>
      </c>
      <c r="L216" s="9"/>
    </row>
    <row r="217" spans="1:12" x14ac:dyDescent="0.3">
      <c r="A217" s="5">
        <v>144530</v>
      </c>
      <c r="B217" s="6" t="s">
        <v>142</v>
      </c>
      <c r="C217" s="1">
        <v>253200</v>
      </c>
      <c r="D217" s="1">
        <v>65139773.699999996</v>
      </c>
      <c r="E217" s="1">
        <v>492235121.59999996</v>
      </c>
      <c r="F217" s="1">
        <v>729320960.63999999</v>
      </c>
      <c r="G217" s="1">
        <v>2077124764.0699999</v>
      </c>
      <c r="H217" s="1">
        <v>137800371.5</v>
      </c>
      <c r="I217" s="1">
        <v>364846048.48000002</v>
      </c>
      <c r="J217" s="1">
        <v>1143108759.98</v>
      </c>
      <c r="K217" s="1">
        <v>15350909297.260002</v>
      </c>
      <c r="L217" s="9"/>
    </row>
    <row r="218" spans="1:12" x14ac:dyDescent="0.3">
      <c r="A218" s="5">
        <v>144535</v>
      </c>
      <c r="B218" s="6" t="s">
        <v>143</v>
      </c>
      <c r="C218" s="1">
        <v>7573458.8899999997</v>
      </c>
      <c r="D218" s="1">
        <v>16555661.220000001</v>
      </c>
      <c r="E218" s="1">
        <v>435876429.05000001</v>
      </c>
      <c r="F218" s="1">
        <v>157217502.69</v>
      </c>
      <c r="G218" s="1">
        <v>393691639.05000001</v>
      </c>
      <c r="H218" s="1">
        <v>62582935.810000002</v>
      </c>
      <c r="I218" s="1">
        <v>146900752</v>
      </c>
      <c r="J218" s="1">
        <v>298208359.59999996</v>
      </c>
      <c r="K218" s="1">
        <v>1607980076.8399999</v>
      </c>
      <c r="L218" s="9"/>
    </row>
    <row r="219" spans="1:12" x14ac:dyDescent="0.3">
      <c r="A219" s="5">
        <v>144540</v>
      </c>
      <c r="B219" s="6" t="s">
        <v>144</v>
      </c>
      <c r="C219" s="1">
        <v>825134.58</v>
      </c>
      <c r="D219" s="1">
        <v>212413343.78</v>
      </c>
      <c r="E219" s="1">
        <v>2384360838.2399998</v>
      </c>
      <c r="F219" s="1">
        <v>2487868333.8199992</v>
      </c>
      <c r="G219" s="1">
        <v>4850478349.8500004</v>
      </c>
      <c r="H219" s="1">
        <v>292606731.80000001</v>
      </c>
      <c r="I219" s="1">
        <v>1113658039.5300002</v>
      </c>
      <c r="J219" s="1">
        <v>1743800239.6900001</v>
      </c>
      <c r="K219" s="1">
        <v>26680174295.970001</v>
      </c>
      <c r="L219" s="9"/>
    </row>
    <row r="220" spans="1:12" x14ac:dyDescent="0.3">
      <c r="A220" s="5">
        <v>144545</v>
      </c>
      <c r="B220" s="6" t="s">
        <v>145</v>
      </c>
      <c r="C220" s="1">
        <v>76250895.270000011</v>
      </c>
      <c r="D220" s="1">
        <v>408375141</v>
      </c>
      <c r="E220" s="1">
        <v>7078666944.2700005</v>
      </c>
      <c r="F220" s="1">
        <v>2467819870.1399999</v>
      </c>
      <c r="G220" s="1">
        <v>5157434379.2399998</v>
      </c>
      <c r="H220" s="1">
        <v>918549604.28000009</v>
      </c>
      <c r="I220" s="1">
        <v>2870868218.1500001</v>
      </c>
      <c r="J220" s="1">
        <v>6905561674.5800009</v>
      </c>
      <c r="K220" s="1">
        <v>25427344808.75</v>
      </c>
      <c r="L220" s="9"/>
    </row>
    <row r="221" spans="1:12" x14ac:dyDescent="0.3">
      <c r="A221" s="5">
        <v>144550</v>
      </c>
      <c r="B221" s="6" t="s">
        <v>146</v>
      </c>
      <c r="C221" s="1">
        <v>42211108.100000001</v>
      </c>
      <c r="D221" s="1">
        <v>3351342340.4400001</v>
      </c>
      <c r="E221" s="1">
        <v>12623355359.719999</v>
      </c>
      <c r="F221" s="1">
        <v>26380545080.369999</v>
      </c>
      <c r="G221" s="1">
        <v>37557899938.920006</v>
      </c>
      <c r="H221" s="1">
        <v>3894195902.46</v>
      </c>
      <c r="I221" s="1">
        <v>18150358590.199997</v>
      </c>
      <c r="J221" s="1">
        <v>32003746147.859997</v>
      </c>
      <c r="K221" s="1">
        <v>209316381951.16</v>
      </c>
      <c r="L221" s="9"/>
    </row>
    <row r="222" spans="1:12" x14ac:dyDescent="0.3">
      <c r="A222" s="5">
        <v>144600</v>
      </c>
      <c r="B222" s="6" t="s">
        <v>147</v>
      </c>
      <c r="C222" s="1">
        <v>7840415</v>
      </c>
      <c r="D222" s="1">
        <v>953868928.3499999</v>
      </c>
      <c r="E222" s="1">
        <v>991470445.38</v>
      </c>
      <c r="F222" s="1">
        <v>2508185234.4200001</v>
      </c>
      <c r="G222" s="1">
        <v>4176358600.25</v>
      </c>
      <c r="H222" s="1">
        <v>614253085.09000003</v>
      </c>
      <c r="I222" s="1">
        <v>3177975815.2000003</v>
      </c>
      <c r="J222" s="1">
        <v>6677884362.2200003</v>
      </c>
      <c r="K222" s="1">
        <v>55896591127.890007</v>
      </c>
      <c r="L222" s="9"/>
    </row>
    <row r="223" spans="1:12" x14ac:dyDescent="0.3">
      <c r="A223" s="5">
        <v>144605</v>
      </c>
      <c r="B223" s="6" t="s">
        <v>119</v>
      </c>
      <c r="C223" s="1">
        <v>0</v>
      </c>
      <c r="D223" s="1">
        <v>169129</v>
      </c>
      <c r="E223" s="1">
        <v>34972058.149999999</v>
      </c>
      <c r="F223" s="1">
        <v>59181509</v>
      </c>
      <c r="G223" s="1">
        <v>115986922.69</v>
      </c>
      <c r="H223" s="1">
        <v>11040002.620000001</v>
      </c>
      <c r="I223" s="1">
        <v>195940158.46000001</v>
      </c>
      <c r="J223" s="1">
        <v>98178672.829999998</v>
      </c>
      <c r="K223" s="1">
        <v>78772400.199999988</v>
      </c>
      <c r="L223" s="9"/>
    </row>
    <row r="224" spans="1:12" x14ac:dyDescent="0.3">
      <c r="A224" s="5">
        <v>144610</v>
      </c>
      <c r="B224" s="6" t="s">
        <v>120</v>
      </c>
      <c r="C224" s="1">
        <v>0</v>
      </c>
      <c r="D224" s="1">
        <v>379672</v>
      </c>
      <c r="E224" s="1">
        <v>9943871</v>
      </c>
      <c r="F224" s="1">
        <v>58547300</v>
      </c>
      <c r="G224" s="1">
        <v>15720864.82</v>
      </c>
      <c r="H224" s="1">
        <v>4560297</v>
      </c>
      <c r="I224" s="1">
        <v>3887265</v>
      </c>
      <c r="J224" s="1">
        <v>15810482.26</v>
      </c>
      <c r="K224" s="1">
        <v>535388552.39999998</v>
      </c>
      <c r="L224" s="9"/>
    </row>
    <row r="225" spans="1:12" x14ac:dyDescent="0.3">
      <c r="A225" s="5">
        <v>144615</v>
      </c>
      <c r="B225" s="6" t="s">
        <v>121</v>
      </c>
      <c r="C225" s="1">
        <v>174927</v>
      </c>
      <c r="D225" s="1">
        <v>29252251.960000001</v>
      </c>
      <c r="E225" s="1">
        <v>59305774</v>
      </c>
      <c r="F225" s="1">
        <v>275917024.68000001</v>
      </c>
      <c r="G225" s="1">
        <v>136541302.09999999</v>
      </c>
      <c r="H225" s="1">
        <v>42885632</v>
      </c>
      <c r="I225" s="1">
        <v>122411621.41</v>
      </c>
      <c r="J225" s="1">
        <v>204855250</v>
      </c>
      <c r="K225" s="1">
        <v>1986880406.8899999</v>
      </c>
      <c r="L225" s="9"/>
    </row>
    <row r="226" spans="1:12" x14ac:dyDescent="0.3">
      <c r="A226" s="5">
        <v>144620</v>
      </c>
      <c r="B226" s="6" t="s">
        <v>122</v>
      </c>
      <c r="C226" s="1">
        <v>780426</v>
      </c>
      <c r="D226" s="1">
        <v>55569377</v>
      </c>
      <c r="E226" s="1">
        <v>92188821.560000002</v>
      </c>
      <c r="F226" s="1">
        <v>294847029.35000002</v>
      </c>
      <c r="G226" s="1">
        <v>278998644</v>
      </c>
      <c r="H226" s="1">
        <v>75239586.00999999</v>
      </c>
      <c r="I226" s="1">
        <v>274618035.82999998</v>
      </c>
      <c r="J226" s="1">
        <v>191467758</v>
      </c>
      <c r="K226" s="1">
        <v>2466759823.2199998</v>
      </c>
      <c r="L226" s="9"/>
    </row>
    <row r="227" spans="1:12" x14ac:dyDescent="0.3">
      <c r="A227" s="5">
        <v>144625</v>
      </c>
      <c r="B227" s="6" t="s">
        <v>123</v>
      </c>
      <c r="C227" s="1">
        <v>6883016</v>
      </c>
      <c r="D227" s="1">
        <v>164291777</v>
      </c>
      <c r="E227" s="1">
        <v>702230537.74999988</v>
      </c>
      <c r="F227" s="1">
        <v>1421769792.8699999</v>
      </c>
      <c r="G227" s="1">
        <v>1840967378</v>
      </c>
      <c r="H227" s="1">
        <v>278207153.40999997</v>
      </c>
      <c r="I227" s="1">
        <v>1488510137.3899999</v>
      </c>
      <c r="J227" s="1">
        <v>2517329035</v>
      </c>
      <c r="K227" s="1">
        <v>12862855429.700001</v>
      </c>
      <c r="L227" s="9"/>
    </row>
    <row r="228" spans="1:12" x14ac:dyDescent="0.3">
      <c r="A228" s="5">
        <v>144700</v>
      </c>
      <c r="B228" s="6" t="s">
        <v>148</v>
      </c>
      <c r="C228" s="1">
        <v>0</v>
      </c>
      <c r="D228" s="1">
        <v>7198969</v>
      </c>
      <c r="E228" s="1">
        <v>113767535</v>
      </c>
      <c r="F228" s="1">
        <v>20793459</v>
      </c>
      <c r="G228" s="1">
        <v>125584986</v>
      </c>
      <c r="H228" s="1">
        <v>75207814</v>
      </c>
      <c r="I228" s="1">
        <v>28500223</v>
      </c>
      <c r="J228" s="1">
        <v>321784604</v>
      </c>
      <c r="K228" s="1">
        <v>1883569230.4400001</v>
      </c>
      <c r="L228" s="9"/>
    </row>
    <row r="229" spans="1:12" x14ac:dyDescent="0.3">
      <c r="A229" s="5">
        <v>144705</v>
      </c>
      <c r="B229" s="6" t="s">
        <v>119</v>
      </c>
      <c r="C229" s="1">
        <v>0</v>
      </c>
      <c r="D229" s="1">
        <v>0</v>
      </c>
      <c r="E229" s="1">
        <v>71548218</v>
      </c>
      <c r="F229" s="1">
        <v>1915432</v>
      </c>
      <c r="G229" s="1">
        <v>1937025</v>
      </c>
      <c r="H229" s="1">
        <v>24757305</v>
      </c>
      <c r="I229" s="1">
        <v>1746258</v>
      </c>
      <c r="J229" s="1">
        <v>4580292</v>
      </c>
      <c r="K229" s="1">
        <v>1276010</v>
      </c>
      <c r="L229" s="9"/>
    </row>
    <row r="230" spans="1:12" x14ac:dyDescent="0.3">
      <c r="A230" s="5">
        <v>144710</v>
      </c>
      <c r="B230" s="6" t="s">
        <v>120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1149000</v>
      </c>
      <c r="I230" s="1">
        <v>0</v>
      </c>
      <c r="J230" s="1">
        <v>31626</v>
      </c>
      <c r="K230" s="1">
        <v>3275401.19</v>
      </c>
      <c r="L230" s="9"/>
    </row>
    <row r="231" spans="1:12" x14ac:dyDescent="0.3">
      <c r="A231" s="5">
        <v>144715</v>
      </c>
      <c r="B231" s="6" t="s">
        <v>121</v>
      </c>
      <c r="C231" s="1">
        <v>0</v>
      </c>
      <c r="D231" s="1">
        <v>0</v>
      </c>
      <c r="E231" s="1">
        <v>491349</v>
      </c>
      <c r="F231" s="1">
        <v>18440</v>
      </c>
      <c r="G231" s="1">
        <v>16118348</v>
      </c>
      <c r="H231" s="1">
        <v>123726</v>
      </c>
      <c r="I231" s="1">
        <v>0</v>
      </c>
      <c r="J231" s="1">
        <v>213236</v>
      </c>
      <c r="K231" s="1">
        <v>27690962.869999997</v>
      </c>
      <c r="L231" s="9"/>
    </row>
    <row r="232" spans="1:12" x14ac:dyDescent="0.3">
      <c r="A232" s="5">
        <v>144720</v>
      </c>
      <c r="B232" s="6" t="s">
        <v>122</v>
      </c>
      <c r="C232" s="1">
        <v>0</v>
      </c>
      <c r="D232" s="1">
        <v>0</v>
      </c>
      <c r="E232" s="1">
        <v>76211</v>
      </c>
      <c r="F232" s="1">
        <v>63116</v>
      </c>
      <c r="G232" s="1">
        <v>17482340</v>
      </c>
      <c r="H232" s="1">
        <v>0</v>
      </c>
      <c r="I232" s="1">
        <v>0</v>
      </c>
      <c r="J232" s="1">
        <v>152782</v>
      </c>
      <c r="K232" s="1">
        <v>99260381.909999996</v>
      </c>
      <c r="L232" s="9"/>
    </row>
    <row r="233" spans="1:12" x14ac:dyDescent="0.3">
      <c r="A233" s="5">
        <v>144725</v>
      </c>
      <c r="B233" s="6" t="s">
        <v>123</v>
      </c>
      <c r="C233" s="1">
        <v>0</v>
      </c>
      <c r="D233" s="1">
        <v>0</v>
      </c>
      <c r="E233" s="1">
        <v>39957112</v>
      </c>
      <c r="F233" s="1">
        <v>11879160</v>
      </c>
      <c r="G233" s="1">
        <v>79336540</v>
      </c>
      <c r="H233" s="1">
        <v>2131536</v>
      </c>
      <c r="I233" s="1">
        <v>2615479</v>
      </c>
      <c r="J233" s="1">
        <v>83415595</v>
      </c>
      <c r="K233" s="1">
        <v>1004638353.9599999</v>
      </c>
      <c r="L233" s="9"/>
    </row>
    <row r="234" spans="1:12" x14ac:dyDescent="0.3">
      <c r="A234" s="5">
        <v>145400</v>
      </c>
      <c r="B234" s="6" t="s">
        <v>149</v>
      </c>
      <c r="C234" s="1">
        <v>438477623.38999999</v>
      </c>
      <c r="D234" s="1">
        <v>429641370</v>
      </c>
      <c r="E234" s="1">
        <v>0</v>
      </c>
      <c r="F234" s="1">
        <v>0</v>
      </c>
      <c r="G234" s="1">
        <v>5627436183</v>
      </c>
      <c r="H234" s="1">
        <v>48539927</v>
      </c>
      <c r="I234" s="1">
        <v>88706551</v>
      </c>
      <c r="J234" s="1">
        <v>48650716</v>
      </c>
      <c r="K234" s="1">
        <v>115450339962.2</v>
      </c>
      <c r="L234" s="9"/>
    </row>
    <row r="235" spans="1:12" x14ac:dyDescent="0.3">
      <c r="A235" s="5">
        <v>145405</v>
      </c>
      <c r="B235" s="6" t="s">
        <v>119</v>
      </c>
      <c r="C235" s="1">
        <v>406527890.63999999</v>
      </c>
      <c r="D235" s="1">
        <v>369395543</v>
      </c>
      <c r="E235" s="1">
        <v>0</v>
      </c>
      <c r="F235" s="1">
        <v>0</v>
      </c>
      <c r="G235" s="1">
        <v>5409963269</v>
      </c>
      <c r="H235" s="1">
        <v>48539927</v>
      </c>
      <c r="I235" s="1">
        <v>88706551</v>
      </c>
      <c r="J235" s="1">
        <v>11984978</v>
      </c>
      <c r="K235" s="1">
        <v>105846904488.70999</v>
      </c>
      <c r="L235" s="9"/>
    </row>
    <row r="236" spans="1:12" x14ac:dyDescent="0.3">
      <c r="A236" s="5">
        <v>145410</v>
      </c>
      <c r="B236" s="6" t="s">
        <v>120</v>
      </c>
      <c r="C236" s="1">
        <v>0</v>
      </c>
      <c r="D236" s="1">
        <v>0</v>
      </c>
      <c r="E236" s="1">
        <v>0</v>
      </c>
      <c r="F236" s="1">
        <v>0</v>
      </c>
      <c r="G236" s="1">
        <v>100182783</v>
      </c>
      <c r="H236" s="1">
        <v>0</v>
      </c>
      <c r="I236" s="1">
        <v>0</v>
      </c>
      <c r="J236" s="1">
        <v>0</v>
      </c>
      <c r="K236" s="1">
        <v>1937113106.98</v>
      </c>
      <c r="L236" s="9"/>
    </row>
    <row r="237" spans="1:12" x14ac:dyDescent="0.3">
      <c r="A237" s="5">
        <v>145415</v>
      </c>
      <c r="B237" s="6" t="s">
        <v>121</v>
      </c>
      <c r="C237" s="1">
        <v>0</v>
      </c>
      <c r="D237" s="1">
        <v>0</v>
      </c>
      <c r="E237" s="1">
        <v>0</v>
      </c>
      <c r="F237" s="1">
        <v>0</v>
      </c>
      <c r="G237" s="1">
        <v>43040860</v>
      </c>
      <c r="H237" s="1">
        <v>0</v>
      </c>
      <c r="I237" s="1">
        <v>0</v>
      </c>
      <c r="J237" s="1">
        <v>0</v>
      </c>
      <c r="K237" s="1">
        <v>1042766685.0799999</v>
      </c>
      <c r="L237" s="9"/>
    </row>
    <row r="238" spans="1:12" x14ac:dyDescent="0.3">
      <c r="A238" s="5">
        <v>145420</v>
      </c>
      <c r="B238" s="6" t="s">
        <v>122</v>
      </c>
      <c r="C238" s="1">
        <v>0</v>
      </c>
      <c r="D238" s="1">
        <v>0</v>
      </c>
      <c r="E238" s="1">
        <v>0</v>
      </c>
      <c r="F238" s="1">
        <v>0</v>
      </c>
      <c r="G238" s="1">
        <v>28728432</v>
      </c>
      <c r="H238" s="1">
        <v>0</v>
      </c>
      <c r="I238" s="1">
        <v>0</v>
      </c>
      <c r="J238" s="1">
        <v>0</v>
      </c>
      <c r="K238" s="1">
        <v>537682979.87</v>
      </c>
      <c r="L238" s="9"/>
    </row>
    <row r="239" spans="1:12" x14ac:dyDescent="0.3">
      <c r="A239" s="5">
        <v>145425</v>
      </c>
      <c r="B239" s="6" t="s">
        <v>123</v>
      </c>
      <c r="C239" s="1">
        <v>31949732.75</v>
      </c>
      <c r="D239" s="1">
        <v>60245827</v>
      </c>
      <c r="E239" s="1">
        <v>0</v>
      </c>
      <c r="F239" s="1">
        <v>0</v>
      </c>
      <c r="G239" s="1">
        <v>45520839</v>
      </c>
      <c r="H239" s="1">
        <v>0</v>
      </c>
      <c r="I239" s="1">
        <v>0</v>
      </c>
      <c r="J239" s="1">
        <v>36665738</v>
      </c>
      <c r="K239" s="1">
        <v>6085872701.5599995</v>
      </c>
      <c r="L239" s="9"/>
    </row>
    <row r="240" spans="1:12" x14ac:dyDescent="0.3">
      <c r="A240" s="5">
        <v>145500</v>
      </c>
      <c r="B240" s="6" t="s">
        <v>150</v>
      </c>
      <c r="C240" s="1">
        <v>1191762295</v>
      </c>
      <c r="D240" s="1">
        <v>432597810</v>
      </c>
      <c r="E240" s="1">
        <v>2265239752</v>
      </c>
      <c r="F240" s="1">
        <v>145561801</v>
      </c>
      <c r="G240" s="1">
        <v>13054105261</v>
      </c>
      <c r="H240" s="1">
        <v>0</v>
      </c>
      <c r="I240" s="1">
        <v>33045270</v>
      </c>
      <c r="J240" s="1">
        <v>540041991</v>
      </c>
      <c r="K240" s="1">
        <v>1087558657604.53</v>
      </c>
      <c r="L240" s="9"/>
    </row>
    <row r="241" spans="1:12" x14ac:dyDescent="0.3">
      <c r="A241" s="5">
        <v>145505</v>
      </c>
      <c r="B241" s="6" t="s">
        <v>119</v>
      </c>
      <c r="C241" s="1">
        <v>1145705687</v>
      </c>
      <c r="D241" s="1">
        <v>199045449</v>
      </c>
      <c r="E241" s="1">
        <v>2204506616</v>
      </c>
      <c r="F241" s="1">
        <v>141843096</v>
      </c>
      <c r="G241" s="1">
        <v>12352075345</v>
      </c>
      <c r="H241" s="1">
        <v>0</v>
      </c>
      <c r="I241" s="1">
        <v>33045270</v>
      </c>
      <c r="J241" s="1">
        <v>540041991</v>
      </c>
      <c r="K241" s="1">
        <v>1001251539950.61</v>
      </c>
      <c r="L241" s="9"/>
    </row>
    <row r="242" spans="1:12" x14ac:dyDescent="0.3">
      <c r="A242" s="5">
        <v>145510</v>
      </c>
      <c r="B242" s="6" t="s">
        <v>120</v>
      </c>
      <c r="C242" s="1">
        <v>0</v>
      </c>
      <c r="D242" s="1">
        <v>1138090</v>
      </c>
      <c r="E242" s="1">
        <v>0</v>
      </c>
      <c r="F242" s="1">
        <v>0</v>
      </c>
      <c r="G242" s="1">
        <v>152872473</v>
      </c>
      <c r="H242" s="1">
        <v>0</v>
      </c>
      <c r="I242" s="1">
        <v>0</v>
      </c>
      <c r="J242" s="1">
        <v>0</v>
      </c>
      <c r="K242" s="1">
        <v>19875860796.57</v>
      </c>
      <c r="L242" s="9"/>
    </row>
    <row r="243" spans="1:12" x14ac:dyDescent="0.3">
      <c r="A243" s="5">
        <v>145515</v>
      </c>
      <c r="B243" s="6" t="s">
        <v>121</v>
      </c>
      <c r="C243" s="1">
        <v>0</v>
      </c>
      <c r="D243" s="1">
        <v>0</v>
      </c>
      <c r="E243" s="1">
        <v>0</v>
      </c>
      <c r="F243" s="1">
        <v>0</v>
      </c>
      <c r="G243" s="1">
        <v>91911397</v>
      </c>
      <c r="H243" s="1">
        <v>0</v>
      </c>
      <c r="I243" s="1">
        <v>0</v>
      </c>
      <c r="J243" s="1">
        <v>0</v>
      </c>
      <c r="K243" s="1">
        <v>10246594483.02</v>
      </c>
      <c r="L243" s="9"/>
    </row>
    <row r="244" spans="1:12" x14ac:dyDescent="0.3">
      <c r="A244" s="5">
        <v>145520</v>
      </c>
      <c r="B244" s="6" t="s">
        <v>122</v>
      </c>
      <c r="C244" s="1">
        <v>0</v>
      </c>
      <c r="D244" s="1">
        <v>0</v>
      </c>
      <c r="E244" s="1">
        <v>1211707</v>
      </c>
      <c r="F244" s="1">
        <v>1718705</v>
      </c>
      <c r="G244" s="1">
        <v>60348900</v>
      </c>
      <c r="H244" s="1">
        <v>0</v>
      </c>
      <c r="I244" s="1">
        <v>0</v>
      </c>
      <c r="J244" s="1">
        <v>0</v>
      </c>
      <c r="K244" s="1">
        <v>7229175373.1000004</v>
      </c>
      <c r="L244" s="9"/>
    </row>
    <row r="245" spans="1:12" x14ac:dyDescent="0.3">
      <c r="A245" s="5">
        <v>145525</v>
      </c>
      <c r="B245" s="6" t="s">
        <v>123</v>
      </c>
      <c r="C245" s="1">
        <v>46056608</v>
      </c>
      <c r="D245" s="1">
        <v>232414271</v>
      </c>
      <c r="E245" s="1">
        <v>59521429</v>
      </c>
      <c r="F245" s="1">
        <v>2000000</v>
      </c>
      <c r="G245" s="1">
        <v>396897146</v>
      </c>
      <c r="H245" s="1">
        <v>0</v>
      </c>
      <c r="I245" s="1">
        <v>0</v>
      </c>
      <c r="J245" s="1">
        <v>0</v>
      </c>
      <c r="K245" s="1">
        <v>48955487001.229996</v>
      </c>
      <c r="L245" s="9"/>
    </row>
    <row r="246" spans="1:12" x14ac:dyDescent="0.3">
      <c r="A246" s="5">
        <v>145600</v>
      </c>
      <c r="B246" s="6" t="s">
        <v>151</v>
      </c>
      <c r="C246" s="1">
        <v>8612621</v>
      </c>
      <c r="D246" s="1">
        <v>75695576</v>
      </c>
      <c r="E246" s="1">
        <v>38684033</v>
      </c>
      <c r="F246" s="1">
        <v>606989</v>
      </c>
      <c r="G246" s="1">
        <v>398413926</v>
      </c>
      <c r="H246" s="1">
        <v>0</v>
      </c>
      <c r="I246" s="1">
        <v>1217737</v>
      </c>
      <c r="J246" s="1">
        <v>1889713</v>
      </c>
      <c r="K246" s="1">
        <v>37222963604.949997</v>
      </c>
      <c r="L246" s="9"/>
    </row>
    <row r="247" spans="1:12" x14ac:dyDescent="0.3">
      <c r="A247" s="5">
        <v>145605</v>
      </c>
      <c r="B247" s="6" t="s">
        <v>119</v>
      </c>
      <c r="C247" s="1">
        <v>4779040</v>
      </c>
      <c r="D247" s="1">
        <v>31538001</v>
      </c>
      <c r="E247" s="1">
        <v>37325150</v>
      </c>
      <c r="F247" s="1">
        <v>470748</v>
      </c>
      <c r="G247" s="1">
        <v>306105921</v>
      </c>
      <c r="H247" s="1">
        <v>0</v>
      </c>
      <c r="I247" s="1">
        <v>477047</v>
      </c>
      <c r="J247" s="1">
        <v>721663</v>
      </c>
      <c r="K247" s="1">
        <v>17799131516.619999</v>
      </c>
      <c r="L247" s="9"/>
    </row>
    <row r="248" spans="1:12" x14ac:dyDescent="0.3">
      <c r="A248" s="5">
        <v>145610</v>
      </c>
      <c r="B248" s="6" t="s">
        <v>120</v>
      </c>
      <c r="C248" s="1">
        <v>0</v>
      </c>
      <c r="D248" s="1">
        <v>23596</v>
      </c>
      <c r="E248" s="1">
        <v>0</v>
      </c>
      <c r="F248" s="1">
        <v>0</v>
      </c>
      <c r="G248" s="1">
        <v>12214716</v>
      </c>
      <c r="H248" s="1">
        <v>0</v>
      </c>
      <c r="I248" s="1">
        <v>0</v>
      </c>
      <c r="J248" s="1">
        <v>0</v>
      </c>
      <c r="K248" s="1">
        <v>793047420.88</v>
      </c>
      <c r="L248" s="9"/>
    </row>
    <row r="249" spans="1:12" x14ac:dyDescent="0.3">
      <c r="A249" s="5">
        <v>145615</v>
      </c>
      <c r="B249" s="6" t="s">
        <v>121</v>
      </c>
      <c r="C249" s="1">
        <v>0</v>
      </c>
      <c r="D249" s="1">
        <v>0</v>
      </c>
      <c r="E249" s="1">
        <v>0</v>
      </c>
      <c r="F249" s="1">
        <v>0</v>
      </c>
      <c r="G249" s="1">
        <v>7299952</v>
      </c>
      <c r="H249" s="1">
        <v>0</v>
      </c>
      <c r="I249" s="1">
        <v>0</v>
      </c>
      <c r="J249" s="1">
        <v>0</v>
      </c>
      <c r="K249" s="1">
        <v>411278409.89999998</v>
      </c>
      <c r="L249" s="9"/>
    </row>
    <row r="250" spans="1:12" x14ac:dyDescent="0.3">
      <c r="A250" s="5">
        <v>145620</v>
      </c>
      <c r="B250" s="6" t="s">
        <v>122</v>
      </c>
      <c r="C250" s="1">
        <v>0</v>
      </c>
      <c r="D250" s="1">
        <v>0</v>
      </c>
      <c r="E250" s="1">
        <v>0</v>
      </c>
      <c r="F250" s="1">
        <v>75813</v>
      </c>
      <c r="G250" s="1">
        <v>4817588</v>
      </c>
      <c r="H250" s="1">
        <v>0</v>
      </c>
      <c r="I250" s="1">
        <v>0</v>
      </c>
      <c r="J250" s="1">
        <v>0</v>
      </c>
      <c r="K250" s="1">
        <v>363133806.75999999</v>
      </c>
      <c r="L250" s="9"/>
    </row>
    <row r="251" spans="1:12" x14ac:dyDescent="0.3">
      <c r="A251" s="5">
        <v>145625</v>
      </c>
      <c r="B251" s="6" t="s">
        <v>123</v>
      </c>
      <c r="C251" s="1">
        <v>3833581</v>
      </c>
      <c r="D251" s="1">
        <v>37739966</v>
      </c>
      <c r="E251" s="1">
        <v>1358883</v>
      </c>
      <c r="F251" s="1">
        <v>60428</v>
      </c>
      <c r="G251" s="1">
        <v>30855154</v>
      </c>
      <c r="H251" s="1">
        <v>0</v>
      </c>
      <c r="I251" s="1">
        <v>0</v>
      </c>
      <c r="J251" s="1">
        <v>1168050</v>
      </c>
      <c r="K251" s="1">
        <v>3582913913.6599998</v>
      </c>
      <c r="L251" s="9"/>
    </row>
    <row r="252" spans="1:12" x14ac:dyDescent="0.3">
      <c r="A252" s="5">
        <v>145700</v>
      </c>
      <c r="B252" s="6" t="s">
        <v>152</v>
      </c>
      <c r="C252" s="1">
        <v>0</v>
      </c>
      <c r="D252" s="1">
        <v>0</v>
      </c>
      <c r="E252" s="1">
        <v>0</v>
      </c>
      <c r="F252" s="1">
        <v>0</v>
      </c>
      <c r="G252" s="1">
        <v>18530824</v>
      </c>
      <c r="H252" s="1">
        <v>0</v>
      </c>
      <c r="I252" s="1">
        <v>0</v>
      </c>
      <c r="J252" s="1">
        <v>0</v>
      </c>
      <c r="K252" s="1">
        <v>293236057.60000002</v>
      </c>
      <c r="L252" s="9"/>
    </row>
    <row r="253" spans="1:12" x14ac:dyDescent="0.3">
      <c r="A253" s="5">
        <v>145705</v>
      </c>
      <c r="B253" s="6" t="s">
        <v>119</v>
      </c>
      <c r="C253" s="1">
        <v>0</v>
      </c>
      <c r="D253" s="1">
        <v>0</v>
      </c>
      <c r="E253" s="1">
        <v>0</v>
      </c>
      <c r="F253" s="1">
        <v>0</v>
      </c>
      <c r="G253" s="1">
        <v>16111852</v>
      </c>
      <c r="H253" s="1">
        <v>0</v>
      </c>
      <c r="I253" s="1">
        <v>0</v>
      </c>
      <c r="J253" s="1">
        <v>0</v>
      </c>
      <c r="K253" s="1">
        <v>64915394</v>
      </c>
      <c r="L253" s="9"/>
    </row>
    <row r="254" spans="1:12" x14ac:dyDescent="0.3">
      <c r="A254" s="5">
        <v>145710</v>
      </c>
      <c r="B254" s="6" t="s">
        <v>120</v>
      </c>
      <c r="C254" s="1">
        <v>0</v>
      </c>
      <c r="D254" s="1">
        <v>0</v>
      </c>
      <c r="E254" s="1">
        <v>0</v>
      </c>
      <c r="F254" s="1">
        <v>0</v>
      </c>
      <c r="G254" s="1">
        <v>903527</v>
      </c>
      <c r="H254" s="1">
        <v>0</v>
      </c>
      <c r="I254" s="1">
        <v>0</v>
      </c>
      <c r="J254" s="1">
        <v>0</v>
      </c>
      <c r="K254" s="1">
        <v>3101999</v>
      </c>
      <c r="L254" s="9"/>
    </row>
    <row r="255" spans="1:12" x14ac:dyDescent="0.3">
      <c r="A255" s="5">
        <v>145715</v>
      </c>
      <c r="B255" s="6" t="s">
        <v>121</v>
      </c>
      <c r="C255" s="1">
        <v>0</v>
      </c>
      <c r="D255" s="1">
        <v>0</v>
      </c>
      <c r="E255" s="1">
        <v>0</v>
      </c>
      <c r="F255" s="1">
        <v>0</v>
      </c>
      <c r="G255" s="1">
        <v>327652</v>
      </c>
      <c r="H255" s="1">
        <v>0</v>
      </c>
      <c r="I255" s="1">
        <v>0</v>
      </c>
      <c r="J255" s="1">
        <v>0</v>
      </c>
      <c r="K255" s="1">
        <v>2459229</v>
      </c>
      <c r="L255" s="9"/>
    </row>
    <row r="256" spans="1:12" x14ac:dyDescent="0.3">
      <c r="A256" s="5">
        <v>145720</v>
      </c>
      <c r="B256" s="6" t="s">
        <v>122</v>
      </c>
      <c r="C256" s="1">
        <v>0</v>
      </c>
      <c r="D256" s="1">
        <v>0</v>
      </c>
      <c r="E256" s="1">
        <v>0</v>
      </c>
      <c r="F256" s="1">
        <v>0</v>
      </c>
      <c r="G256" s="1">
        <v>1055886</v>
      </c>
      <c r="H256" s="1">
        <v>0</v>
      </c>
      <c r="I256" s="1">
        <v>0</v>
      </c>
      <c r="J256" s="1">
        <v>0</v>
      </c>
      <c r="K256" s="1">
        <v>2052688</v>
      </c>
      <c r="L256" s="9"/>
    </row>
    <row r="257" spans="1:12" x14ac:dyDescent="0.3">
      <c r="A257" s="5">
        <v>145725</v>
      </c>
      <c r="B257" s="6" t="s">
        <v>123</v>
      </c>
      <c r="C257" s="1">
        <v>0</v>
      </c>
      <c r="D257" s="1">
        <v>0</v>
      </c>
      <c r="E257" s="1">
        <v>0</v>
      </c>
      <c r="F257" s="1">
        <v>0</v>
      </c>
      <c r="G257" s="1">
        <v>11403</v>
      </c>
      <c r="H257" s="1">
        <v>0</v>
      </c>
      <c r="I257" s="1">
        <v>0</v>
      </c>
      <c r="J257" s="1">
        <v>0</v>
      </c>
      <c r="K257" s="1">
        <v>186824006.91</v>
      </c>
      <c r="L257" s="9"/>
    </row>
    <row r="258" spans="1:12" x14ac:dyDescent="0.3">
      <c r="A258" s="5">
        <v>145800</v>
      </c>
      <c r="B258" s="6" t="s">
        <v>153</v>
      </c>
      <c r="C258" s="1">
        <v>63978060.75</v>
      </c>
      <c r="D258" s="1">
        <v>301769605</v>
      </c>
      <c r="E258" s="1">
        <v>52482282.109999999</v>
      </c>
      <c r="F258" s="1">
        <v>3433070.27</v>
      </c>
      <c r="G258" s="1">
        <v>645010445</v>
      </c>
      <c r="H258" s="1">
        <v>0</v>
      </c>
      <c r="I258" s="1">
        <v>193699</v>
      </c>
      <c r="J258" s="1">
        <v>42038711</v>
      </c>
      <c r="K258" s="1">
        <v>88510848430.820007</v>
      </c>
      <c r="L258" s="9"/>
    </row>
    <row r="259" spans="1:12" x14ac:dyDescent="0.3">
      <c r="A259" s="5">
        <v>145805</v>
      </c>
      <c r="B259" s="6" t="s">
        <v>137</v>
      </c>
      <c r="C259" s="1">
        <v>0</v>
      </c>
      <c r="D259" s="1">
        <v>806262</v>
      </c>
      <c r="E259" s="1">
        <v>0</v>
      </c>
      <c r="F259" s="1">
        <v>0</v>
      </c>
      <c r="G259" s="1">
        <v>16371727</v>
      </c>
      <c r="H259" s="1">
        <v>0</v>
      </c>
      <c r="I259" s="1">
        <v>0</v>
      </c>
      <c r="J259" s="1">
        <v>0</v>
      </c>
      <c r="K259" s="1">
        <v>354700053.87</v>
      </c>
      <c r="L259" s="9"/>
    </row>
    <row r="260" spans="1:12" x14ac:dyDescent="0.3">
      <c r="A260" s="5">
        <v>145810</v>
      </c>
      <c r="B260" s="6" t="s">
        <v>138</v>
      </c>
      <c r="C260" s="1">
        <v>25714</v>
      </c>
      <c r="D260" s="1">
        <v>7961818</v>
      </c>
      <c r="E260" s="1">
        <v>3528223</v>
      </c>
      <c r="F260" s="1">
        <v>464847.27</v>
      </c>
      <c r="G260" s="1">
        <v>115807897</v>
      </c>
      <c r="H260" s="1">
        <v>0</v>
      </c>
      <c r="I260" s="1">
        <v>193699</v>
      </c>
      <c r="J260" s="1">
        <v>5372973</v>
      </c>
      <c r="K260" s="1">
        <v>20544765649.329998</v>
      </c>
      <c r="L260" s="9"/>
    </row>
    <row r="261" spans="1:12" x14ac:dyDescent="0.3">
      <c r="A261" s="5">
        <v>145815</v>
      </c>
      <c r="B261" s="6" t="s">
        <v>139</v>
      </c>
      <c r="C261" s="1">
        <v>0</v>
      </c>
      <c r="D261" s="1">
        <v>0</v>
      </c>
      <c r="E261" s="1">
        <v>0</v>
      </c>
      <c r="F261" s="1">
        <v>0</v>
      </c>
      <c r="G261" s="1">
        <v>4162381</v>
      </c>
      <c r="H261" s="1">
        <v>0</v>
      </c>
      <c r="I261" s="1">
        <v>0</v>
      </c>
      <c r="J261" s="1">
        <v>0</v>
      </c>
      <c r="K261" s="1">
        <v>85185587.299999997</v>
      </c>
      <c r="L261" s="9"/>
    </row>
    <row r="262" spans="1:12" x14ac:dyDescent="0.3">
      <c r="A262" s="5">
        <v>145820</v>
      </c>
      <c r="B262" s="6" t="s">
        <v>140</v>
      </c>
      <c r="C262" s="1">
        <v>0</v>
      </c>
      <c r="D262" s="1">
        <v>341427</v>
      </c>
      <c r="E262" s="1">
        <v>0</v>
      </c>
      <c r="F262" s="1">
        <v>0</v>
      </c>
      <c r="G262" s="1">
        <v>23497418</v>
      </c>
      <c r="H262" s="1">
        <v>0</v>
      </c>
      <c r="I262" s="1">
        <v>0</v>
      </c>
      <c r="J262" s="1">
        <v>0</v>
      </c>
      <c r="K262" s="1">
        <v>4127199263.4900002</v>
      </c>
      <c r="L262" s="9"/>
    </row>
    <row r="263" spans="1:12" x14ac:dyDescent="0.3">
      <c r="A263" s="5">
        <v>145825</v>
      </c>
      <c r="B263" s="6" t="s">
        <v>141</v>
      </c>
      <c r="C263" s="1">
        <v>0</v>
      </c>
      <c r="D263" s="1">
        <v>0</v>
      </c>
      <c r="E263" s="1">
        <v>0</v>
      </c>
      <c r="F263" s="1">
        <v>0</v>
      </c>
      <c r="G263" s="1">
        <v>3340632</v>
      </c>
      <c r="H263" s="1">
        <v>0</v>
      </c>
      <c r="I263" s="1">
        <v>0</v>
      </c>
      <c r="J263" s="1">
        <v>0</v>
      </c>
      <c r="K263" s="1">
        <v>91228739.030000001</v>
      </c>
      <c r="L263" s="9"/>
    </row>
    <row r="264" spans="1:12" x14ac:dyDescent="0.3">
      <c r="A264" s="5">
        <v>145830</v>
      </c>
      <c r="B264" s="6" t="s">
        <v>142</v>
      </c>
      <c r="C264" s="1">
        <v>0</v>
      </c>
      <c r="D264" s="1">
        <v>0</v>
      </c>
      <c r="E264" s="1">
        <v>0</v>
      </c>
      <c r="F264" s="1">
        <v>0</v>
      </c>
      <c r="G264" s="1">
        <v>38018615</v>
      </c>
      <c r="H264" s="1">
        <v>0</v>
      </c>
      <c r="I264" s="1">
        <v>0</v>
      </c>
      <c r="J264" s="1">
        <v>0</v>
      </c>
      <c r="K264" s="1">
        <v>5642099401.3099995</v>
      </c>
      <c r="L264" s="9"/>
    </row>
    <row r="265" spans="1:12" x14ac:dyDescent="0.3">
      <c r="A265" s="5">
        <v>145835</v>
      </c>
      <c r="B265" s="6" t="s">
        <v>143</v>
      </c>
      <c r="C265" s="1">
        <v>0</v>
      </c>
      <c r="D265" s="1">
        <v>0</v>
      </c>
      <c r="E265" s="1">
        <v>0</v>
      </c>
      <c r="F265" s="1">
        <v>0</v>
      </c>
      <c r="G265" s="1">
        <v>7415983</v>
      </c>
      <c r="H265" s="1">
        <v>0</v>
      </c>
      <c r="I265" s="1">
        <v>0</v>
      </c>
      <c r="J265" s="1">
        <v>0</v>
      </c>
      <c r="K265" s="1">
        <v>178890921.89000002</v>
      </c>
      <c r="L265" s="9"/>
    </row>
    <row r="266" spans="1:12" x14ac:dyDescent="0.3">
      <c r="A266" s="5">
        <v>145840</v>
      </c>
      <c r="B266" s="6" t="s">
        <v>144</v>
      </c>
      <c r="C266" s="1">
        <v>0</v>
      </c>
      <c r="D266" s="1">
        <v>0</v>
      </c>
      <c r="E266" s="1">
        <v>605854</v>
      </c>
      <c r="F266" s="1">
        <v>968223</v>
      </c>
      <c r="G266" s="1">
        <v>54604991</v>
      </c>
      <c r="H266" s="1">
        <v>0</v>
      </c>
      <c r="I266" s="1">
        <v>0</v>
      </c>
      <c r="J266" s="1">
        <v>0</v>
      </c>
      <c r="K266" s="1">
        <v>5608803704.8800001</v>
      </c>
      <c r="L266" s="9"/>
    </row>
    <row r="267" spans="1:12" x14ac:dyDescent="0.3">
      <c r="A267" s="5">
        <v>145845</v>
      </c>
      <c r="B267" s="6" t="s">
        <v>145</v>
      </c>
      <c r="C267" s="1">
        <v>31949732.75</v>
      </c>
      <c r="D267" s="1">
        <v>60245827</v>
      </c>
      <c r="E267" s="1">
        <v>0</v>
      </c>
      <c r="F267" s="1">
        <v>0</v>
      </c>
      <c r="G267" s="1">
        <v>17553915</v>
      </c>
      <c r="H267" s="1">
        <v>0</v>
      </c>
      <c r="I267" s="1">
        <v>0</v>
      </c>
      <c r="J267" s="1">
        <v>36665738</v>
      </c>
      <c r="K267" s="1">
        <v>3545950224.0900002</v>
      </c>
      <c r="L267" s="9"/>
    </row>
    <row r="268" spans="1:12" x14ac:dyDescent="0.3">
      <c r="A268" s="5">
        <v>145850</v>
      </c>
      <c r="B268" s="6" t="s">
        <v>146</v>
      </c>
      <c r="C268" s="1">
        <v>32002614</v>
      </c>
      <c r="D268" s="1">
        <v>232414271</v>
      </c>
      <c r="E268" s="1">
        <v>48348205.109999999</v>
      </c>
      <c r="F268" s="1">
        <v>2000000</v>
      </c>
      <c r="G268" s="1">
        <v>364236886</v>
      </c>
      <c r="H268" s="1">
        <v>0</v>
      </c>
      <c r="I268" s="1">
        <v>0</v>
      </c>
      <c r="J268" s="1">
        <v>0</v>
      </c>
      <c r="K268" s="1">
        <v>48332024885.630005</v>
      </c>
      <c r="L268" s="9"/>
    </row>
    <row r="269" spans="1:12" x14ac:dyDescent="0.3">
      <c r="A269" s="5">
        <v>145900</v>
      </c>
      <c r="B269" s="6" t="s">
        <v>154</v>
      </c>
      <c r="C269" s="1">
        <v>3833581</v>
      </c>
      <c r="D269" s="1">
        <v>46883341</v>
      </c>
      <c r="E269" s="1">
        <v>1358883</v>
      </c>
      <c r="F269" s="1">
        <v>606989</v>
      </c>
      <c r="G269" s="1">
        <v>96304218</v>
      </c>
      <c r="H269" s="1">
        <v>0</v>
      </c>
      <c r="I269" s="1">
        <v>1537293</v>
      </c>
      <c r="J269" s="1">
        <v>1168050</v>
      </c>
      <c r="K269" s="1">
        <v>18138318235.339996</v>
      </c>
      <c r="L269" s="9"/>
    </row>
    <row r="270" spans="1:12" x14ac:dyDescent="0.3">
      <c r="A270" s="5">
        <v>145905</v>
      </c>
      <c r="B270" s="6" t="s">
        <v>119</v>
      </c>
      <c r="C270" s="1">
        <v>0</v>
      </c>
      <c r="D270" s="1">
        <v>2317385</v>
      </c>
      <c r="E270" s="1">
        <v>0</v>
      </c>
      <c r="F270" s="1">
        <v>470748</v>
      </c>
      <c r="G270" s="1">
        <v>828195</v>
      </c>
      <c r="H270" s="1">
        <v>0</v>
      </c>
      <c r="I270" s="1">
        <v>0</v>
      </c>
      <c r="J270" s="1">
        <v>0</v>
      </c>
      <c r="K270" s="1">
        <v>47474616.669999994</v>
      </c>
      <c r="L270" s="9"/>
    </row>
    <row r="271" spans="1:12" x14ac:dyDescent="0.3">
      <c r="A271" s="5">
        <v>145910</v>
      </c>
      <c r="B271" s="6" t="s">
        <v>120</v>
      </c>
      <c r="C271" s="1">
        <v>0</v>
      </c>
      <c r="D271" s="1">
        <v>0</v>
      </c>
      <c r="E271" s="1">
        <v>0</v>
      </c>
      <c r="F271" s="1">
        <v>0</v>
      </c>
      <c r="G271" s="1">
        <v>174953</v>
      </c>
      <c r="H271" s="1">
        <v>0</v>
      </c>
      <c r="I271" s="1">
        <v>0</v>
      </c>
      <c r="J271" s="1">
        <v>0</v>
      </c>
      <c r="K271" s="1">
        <v>34690715.609999999</v>
      </c>
      <c r="L271" s="9"/>
    </row>
    <row r="272" spans="1:12" x14ac:dyDescent="0.3">
      <c r="A272" s="5">
        <v>145915</v>
      </c>
      <c r="B272" s="6" t="s">
        <v>121</v>
      </c>
      <c r="C272" s="1">
        <v>0</v>
      </c>
      <c r="D272" s="1">
        <v>0</v>
      </c>
      <c r="E272" s="1">
        <v>0</v>
      </c>
      <c r="F272" s="1">
        <v>0</v>
      </c>
      <c r="G272" s="1">
        <v>9307294</v>
      </c>
      <c r="H272" s="1">
        <v>0</v>
      </c>
      <c r="I272" s="1">
        <v>0</v>
      </c>
      <c r="J272" s="1">
        <v>0</v>
      </c>
      <c r="K272" s="1">
        <v>366440296.94999999</v>
      </c>
      <c r="L272" s="9"/>
    </row>
    <row r="273" spans="1:12" x14ac:dyDescent="0.3">
      <c r="A273" s="5">
        <v>145920</v>
      </c>
      <c r="B273" s="6" t="s">
        <v>122</v>
      </c>
      <c r="C273" s="1">
        <v>0</v>
      </c>
      <c r="D273" s="1">
        <v>0</v>
      </c>
      <c r="E273" s="1">
        <v>0</v>
      </c>
      <c r="F273" s="1">
        <v>75813</v>
      </c>
      <c r="G273" s="1">
        <v>4229105</v>
      </c>
      <c r="H273" s="1">
        <v>0</v>
      </c>
      <c r="I273" s="1">
        <v>0</v>
      </c>
      <c r="J273" s="1">
        <v>0</v>
      </c>
      <c r="K273" s="1">
        <v>347763653.16000003</v>
      </c>
      <c r="L273" s="9"/>
    </row>
    <row r="274" spans="1:12" x14ac:dyDescent="0.3">
      <c r="A274" s="5">
        <v>145925</v>
      </c>
      <c r="B274" s="6" t="s">
        <v>123</v>
      </c>
      <c r="C274" s="1">
        <v>3833581</v>
      </c>
      <c r="D274" s="1">
        <v>37739966</v>
      </c>
      <c r="E274" s="1">
        <v>1358883</v>
      </c>
      <c r="F274" s="1">
        <v>60428</v>
      </c>
      <c r="G274" s="1">
        <v>32190737</v>
      </c>
      <c r="H274" s="1">
        <v>0</v>
      </c>
      <c r="I274" s="1">
        <v>0</v>
      </c>
      <c r="J274" s="1">
        <v>1168050</v>
      </c>
      <c r="K274" s="1">
        <v>3566635147.3099999</v>
      </c>
      <c r="L274" s="9"/>
    </row>
    <row r="275" spans="1:12" x14ac:dyDescent="0.3">
      <c r="A275" s="5">
        <v>146000</v>
      </c>
      <c r="B275" s="6" t="s">
        <v>155</v>
      </c>
      <c r="C275" s="1">
        <v>0</v>
      </c>
      <c r="D275" s="1">
        <v>0</v>
      </c>
      <c r="E275" s="1">
        <v>29063177.009999998</v>
      </c>
      <c r="F275" s="1">
        <v>0</v>
      </c>
      <c r="G275" s="1">
        <v>3311235</v>
      </c>
      <c r="H275" s="1">
        <v>855125</v>
      </c>
      <c r="I275" s="1">
        <v>0</v>
      </c>
      <c r="J275" s="1">
        <v>0</v>
      </c>
      <c r="K275" s="1">
        <v>221124430.45000002</v>
      </c>
      <c r="L275" s="9"/>
    </row>
    <row r="276" spans="1:12" x14ac:dyDescent="0.3">
      <c r="A276" s="5">
        <v>146005</v>
      </c>
      <c r="B276" s="6" t="s">
        <v>119</v>
      </c>
      <c r="C276" s="1">
        <v>0</v>
      </c>
      <c r="D276" s="1">
        <v>0</v>
      </c>
      <c r="E276" s="1">
        <v>28615415.009999998</v>
      </c>
      <c r="F276" s="1">
        <v>0</v>
      </c>
      <c r="G276" s="1">
        <v>116009</v>
      </c>
      <c r="H276" s="1">
        <v>0</v>
      </c>
      <c r="I276" s="1">
        <v>0</v>
      </c>
      <c r="J276" s="1">
        <v>0</v>
      </c>
      <c r="K276" s="1">
        <v>484207.91</v>
      </c>
      <c r="L276" s="9"/>
    </row>
    <row r="277" spans="1:12" x14ac:dyDescent="0.3">
      <c r="A277" s="5">
        <v>146015</v>
      </c>
      <c r="B277" s="6" t="s">
        <v>121</v>
      </c>
      <c r="C277" s="1">
        <v>0</v>
      </c>
      <c r="D277" s="1">
        <v>0</v>
      </c>
      <c r="E277" s="1">
        <v>247773</v>
      </c>
      <c r="F277" s="1">
        <v>0</v>
      </c>
      <c r="G277" s="1">
        <v>1077165</v>
      </c>
      <c r="H277" s="1">
        <v>0</v>
      </c>
      <c r="I277" s="1">
        <v>0</v>
      </c>
      <c r="J277" s="1">
        <v>0</v>
      </c>
      <c r="K277" s="1">
        <v>1371616.6</v>
      </c>
      <c r="L277" s="9"/>
    </row>
    <row r="278" spans="1:12" x14ac:dyDescent="0.3">
      <c r="A278" s="5">
        <v>146020</v>
      </c>
      <c r="B278" s="6" t="s">
        <v>122</v>
      </c>
      <c r="C278" s="1">
        <v>0</v>
      </c>
      <c r="D278" s="1">
        <v>0</v>
      </c>
      <c r="E278" s="1">
        <v>109320</v>
      </c>
      <c r="F278" s="1">
        <v>0</v>
      </c>
      <c r="G278" s="1">
        <v>327652</v>
      </c>
      <c r="H278" s="1">
        <v>855125</v>
      </c>
      <c r="I278" s="1">
        <v>0</v>
      </c>
      <c r="J278" s="1">
        <v>0</v>
      </c>
      <c r="K278" s="1">
        <v>1669099.6</v>
      </c>
      <c r="L278" s="9"/>
    </row>
    <row r="279" spans="1:12" x14ac:dyDescent="0.3">
      <c r="A279" s="5">
        <v>146025</v>
      </c>
      <c r="B279" s="6" t="s">
        <v>123</v>
      </c>
      <c r="C279" s="1">
        <v>0</v>
      </c>
      <c r="D279" s="1">
        <v>0</v>
      </c>
      <c r="E279" s="1">
        <v>0</v>
      </c>
      <c r="F279" s="1">
        <v>0</v>
      </c>
      <c r="G279" s="1">
        <v>1077223</v>
      </c>
      <c r="H279" s="1">
        <v>0</v>
      </c>
      <c r="I279" s="1">
        <v>0</v>
      </c>
      <c r="J279" s="1">
        <v>0</v>
      </c>
      <c r="K279" s="1">
        <v>183331169</v>
      </c>
      <c r="L279" s="9"/>
    </row>
    <row r="280" spans="1:12" x14ac:dyDescent="0.3">
      <c r="A280" s="5">
        <v>146100</v>
      </c>
      <c r="B280" s="6" t="s">
        <v>156</v>
      </c>
      <c r="C280" s="1">
        <v>6798446887.5599995</v>
      </c>
      <c r="D280" s="1">
        <v>4967497868</v>
      </c>
      <c r="E280" s="1">
        <v>1132827494.01</v>
      </c>
      <c r="F280" s="1">
        <v>477272856</v>
      </c>
      <c r="G280" s="1">
        <v>8333503040.2200003</v>
      </c>
      <c r="H280" s="1">
        <v>772351997.70000005</v>
      </c>
      <c r="I280" s="1">
        <v>0</v>
      </c>
      <c r="J280" s="1">
        <v>16917958453</v>
      </c>
      <c r="K280" s="1">
        <v>820514099018.69006</v>
      </c>
      <c r="L280" s="9"/>
    </row>
    <row r="281" spans="1:12" x14ac:dyDescent="0.3">
      <c r="A281" s="5">
        <v>146105</v>
      </c>
      <c r="B281" s="6" t="s">
        <v>119</v>
      </c>
      <c r="C281" s="1">
        <v>6544681437.04</v>
      </c>
      <c r="D281" s="1">
        <v>4923169827</v>
      </c>
      <c r="E281" s="1">
        <v>910281930.00999999</v>
      </c>
      <c r="F281" s="1">
        <v>441688576</v>
      </c>
      <c r="G281" s="1">
        <v>3777375871</v>
      </c>
      <c r="H281" s="1">
        <v>766988625.70000005</v>
      </c>
      <c r="I281" s="1">
        <v>0</v>
      </c>
      <c r="J281" s="1">
        <v>16421995015</v>
      </c>
      <c r="K281" s="1">
        <v>741540509137.72009</v>
      </c>
      <c r="L281" s="9"/>
    </row>
    <row r="282" spans="1:12" x14ac:dyDescent="0.3">
      <c r="A282" s="5">
        <v>146110</v>
      </c>
      <c r="B282" s="6" t="s">
        <v>120</v>
      </c>
      <c r="C282" s="1">
        <v>41127599.519999996</v>
      </c>
      <c r="D282" s="1">
        <v>0</v>
      </c>
      <c r="E282" s="1">
        <v>128800012</v>
      </c>
      <c r="F282" s="1">
        <v>0</v>
      </c>
      <c r="G282" s="1">
        <v>0</v>
      </c>
      <c r="H282" s="1">
        <v>5363372</v>
      </c>
      <c r="I282" s="1">
        <v>0</v>
      </c>
      <c r="J282" s="1">
        <v>218892714</v>
      </c>
      <c r="K282" s="1">
        <v>22839226892.900002</v>
      </c>
      <c r="L282" s="9"/>
    </row>
    <row r="283" spans="1:12" x14ac:dyDescent="0.3">
      <c r="A283" s="5">
        <v>146115</v>
      </c>
      <c r="B283" s="6" t="s">
        <v>121</v>
      </c>
      <c r="C283" s="1">
        <v>4320455</v>
      </c>
      <c r="D283" s="1">
        <v>0</v>
      </c>
      <c r="E283" s="1">
        <v>0</v>
      </c>
      <c r="F283" s="1">
        <v>16874544</v>
      </c>
      <c r="G283" s="1">
        <v>0</v>
      </c>
      <c r="H283" s="1">
        <v>0</v>
      </c>
      <c r="I283" s="1">
        <v>0</v>
      </c>
      <c r="J283" s="1">
        <v>16648898</v>
      </c>
      <c r="K283" s="1">
        <v>7499453793.9099998</v>
      </c>
      <c r="L283" s="9"/>
    </row>
    <row r="284" spans="1:12" x14ac:dyDescent="0.3">
      <c r="A284" s="5">
        <v>146120</v>
      </c>
      <c r="B284" s="6" t="s">
        <v>122</v>
      </c>
      <c r="C284" s="1">
        <v>24041165</v>
      </c>
      <c r="D284" s="1">
        <v>0</v>
      </c>
      <c r="E284" s="1">
        <v>54177748</v>
      </c>
      <c r="F284" s="1">
        <v>3568195</v>
      </c>
      <c r="G284" s="1">
        <v>0</v>
      </c>
      <c r="H284" s="1">
        <v>0</v>
      </c>
      <c r="I284" s="1">
        <v>0</v>
      </c>
      <c r="J284" s="1">
        <v>111531005</v>
      </c>
      <c r="K284" s="1">
        <v>6114551936.5900002</v>
      </c>
      <c r="L284" s="9"/>
    </row>
    <row r="285" spans="1:12" x14ac:dyDescent="0.3">
      <c r="A285" s="5">
        <v>146125</v>
      </c>
      <c r="B285" s="6" t="s">
        <v>123</v>
      </c>
      <c r="C285" s="1">
        <v>184276231</v>
      </c>
      <c r="D285" s="1">
        <v>44328041</v>
      </c>
      <c r="E285" s="1">
        <v>39567804</v>
      </c>
      <c r="F285" s="1">
        <v>15141541</v>
      </c>
      <c r="G285" s="1">
        <v>4556127169.2200003</v>
      </c>
      <c r="H285" s="1">
        <v>0</v>
      </c>
      <c r="I285" s="1">
        <v>0</v>
      </c>
      <c r="J285" s="1">
        <v>148890821</v>
      </c>
      <c r="K285" s="1">
        <v>42520357257.57</v>
      </c>
      <c r="L285" s="9"/>
    </row>
    <row r="286" spans="1:12" x14ac:dyDescent="0.3">
      <c r="A286" s="5">
        <v>146200</v>
      </c>
      <c r="B286" s="6" t="s">
        <v>157</v>
      </c>
      <c r="C286" s="1">
        <v>892813478.11000001</v>
      </c>
      <c r="D286" s="1">
        <v>1064931636</v>
      </c>
      <c r="E286" s="1">
        <v>2466133405</v>
      </c>
      <c r="F286" s="1">
        <v>170365795</v>
      </c>
      <c r="G286" s="1">
        <v>20422558598.989998</v>
      </c>
      <c r="H286" s="1">
        <v>50183730</v>
      </c>
      <c r="I286" s="1">
        <v>0</v>
      </c>
      <c r="J286" s="1">
        <v>2685409240</v>
      </c>
      <c r="K286" s="1">
        <v>933739301245.92004</v>
      </c>
      <c r="L286" s="9"/>
    </row>
    <row r="287" spans="1:12" x14ac:dyDescent="0.3">
      <c r="A287" s="5">
        <v>146205</v>
      </c>
      <c r="B287" s="6" t="s">
        <v>119</v>
      </c>
      <c r="C287" s="1">
        <v>585432854</v>
      </c>
      <c r="D287" s="1">
        <v>997178347</v>
      </c>
      <c r="E287" s="1">
        <v>2159477185</v>
      </c>
      <c r="F287" s="1">
        <v>168588640</v>
      </c>
      <c r="G287" s="1">
        <v>19046205592.989998</v>
      </c>
      <c r="H287" s="1">
        <v>50183730</v>
      </c>
      <c r="I287" s="1">
        <v>0</v>
      </c>
      <c r="J287" s="1">
        <v>2517886740</v>
      </c>
      <c r="K287" s="1">
        <v>863923528129.87988</v>
      </c>
      <c r="L287" s="9"/>
    </row>
    <row r="288" spans="1:12" x14ac:dyDescent="0.3">
      <c r="A288" s="5">
        <v>146210</v>
      </c>
      <c r="B288" s="6" t="s">
        <v>120</v>
      </c>
      <c r="C288" s="1">
        <v>41293442</v>
      </c>
      <c r="D288" s="1">
        <v>0</v>
      </c>
      <c r="E288" s="1">
        <v>8966371</v>
      </c>
      <c r="F288" s="1">
        <v>1777155</v>
      </c>
      <c r="G288" s="1">
        <v>364867048</v>
      </c>
      <c r="H288" s="1">
        <v>0</v>
      </c>
      <c r="I288" s="1">
        <v>0</v>
      </c>
      <c r="J288" s="1">
        <v>72531439</v>
      </c>
      <c r="K288" s="1">
        <v>21142342530.07</v>
      </c>
      <c r="L288" s="9"/>
    </row>
    <row r="289" spans="1:12" x14ac:dyDescent="0.3">
      <c r="A289" s="5">
        <v>146215</v>
      </c>
      <c r="B289" s="6" t="s">
        <v>121</v>
      </c>
      <c r="C289" s="1">
        <v>7804455</v>
      </c>
      <c r="D289" s="1">
        <v>0</v>
      </c>
      <c r="E289" s="1">
        <v>13141888</v>
      </c>
      <c r="F289" s="1">
        <v>0</v>
      </c>
      <c r="G289" s="1">
        <v>13760825</v>
      </c>
      <c r="H289" s="1">
        <v>0</v>
      </c>
      <c r="I289" s="1">
        <v>0</v>
      </c>
      <c r="J289" s="1">
        <v>68104784</v>
      </c>
      <c r="K289" s="1">
        <v>7292893273.4200001</v>
      </c>
      <c r="L289" s="9"/>
    </row>
    <row r="290" spans="1:12" x14ac:dyDescent="0.3">
      <c r="A290" s="5">
        <v>146220</v>
      </c>
      <c r="B290" s="6" t="s">
        <v>122</v>
      </c>
      <c r="C290" s="1">
        <v>3547476</v>
      </c>
      <c r="D290" s="1">
        <v>0</v>
      </c>
      <c r="E290" s="1">
        <v>56272041</v>
      </c>
      <c r="F290" s="1">
        <v>0</v>
      </c>
      <c r="G290" s="1">
        <v>0</v>
      </c>
      <c r="H290" s="1">
        <v>0</v>
      </c>
      <c r="I290" s="1">
        <v>0</v>
      </c>
      <c r="J290" s="1">
        <v>9093060</v>
      </c>
      <c r="K290" s="1">
        <v>5950373951.7600002</v>
      </c>
      <c r="L290" s="9"/>
    </row>
    <row r="291" spans="1:12" x14ac:dyDescent="0.3">
      <c r="A291" s="5">
        <v>146225</v>
      </c>
      <c r="B291" s="6" t="s">
        <v>123</v>
      </c>
      <c r="C291" s="1">
        <v>254735251.11000001</v>
      </c>
      <c r="D291" s="1">
        <v>67753289</v>
      </c>
      <c r="E291" s="1">
        <v>228275920</v>
      </c>
      <c r="F291" s="1">
        <v>0</v>
      </c>
      <c r="G291" s="1">
        <v>997725133</v>
      </c>
      <c r="H291" s="1">
        <v>0</v>
      </c>
      <c r="I291" s="1">
        <v>0</v>
      </c>
      <c r="J291" s="1">
        <v>17793217</v>
      </c>
      <c r="K291" s="1">
        <v>35430163360.790001</v>
      </c>
      <c r="L291" s="9"/>
    </row>
    <row r="292" spans="1:12" x14ac:dyDescent="0.3">
      <c r="A292" s="5">
        <v>146300</v>
      </c>
      <c r="B292" s="6" t="s">
        <v>158</v>
      </c>
      <c r="C292" s="1">
        <v>433690835.62</v>
      </c>
      <c r="D292" s="1">
        <v>34301796</v>
      </c>
      <c r="E292" s="1">
        <v>38438721</v>
      </c>
      <c r="F292" s="1">
        <v>3616136</v>
      </c>
      <c r="G292" s="1">
        <v>446305996.43000001</v>
      </c>
      <c r="H292" s="1">
        <v>202463717.72</v>
      </c>
      <c r="I292" s="1">
        <v>5629572</v>
      </c>
      <c r="J292" s="1">
        <v>79557651</v>
      </c>
      <c r="K292" s="1">
        <v>41678791471.510002</v>
      </c>
      <c r="L292" s="9"/>
    </row>
    <row r="293" spans="1:12" x14ac:dyDescent="0.3">
      <c r="A293" s="5">
        <v>146305</v>
      </c>
      <c r="B293" s="6" t="s">
        <v>119</v>
      </c>
      <c r="C293" s="1">
        <v>390645113.62</v>
      </c>
      <c r="D293" s="1">
        <v>27523560</v>
      </c>
      <c r="E293" s="1">
        <v>9854747</v>
      </c>
      <c r="F293" s="1">
        <v>2594447</v>
      </c>
      <c r="G293" s="1">
        <v>224927953</v>
      </c>
      <c r="H293" s="1">
        <v>201629427.72</v>
      </c>
      <c r="I293" s="1">
        <v>300672</v>
      </c>
      <c r="J293" s="1">
        <v>62956140</v>
      </c>
      <c r="K293" s="1">
        <v>19383677907.48</v>
      </c>
      <c r="L293" s="9"/>
    </row>
    <row r="294" spans="1:12" x14ac:dyDescent="0.3">
      <c r="A294" s="5">
        <v>146310</v>
      </c>
      <c r="B294" s="6" t="s">
        <v>120</v>
      </c>
      <c r="C294" s="1">
        <v>4292339</v>
      </c>
      <c r="D294" s="1">
        <v>0</v>
      </c>
      <c r="E294" s="1">
        <v>3937007</v>
      </c>
      <c r="F294" s="1">
        <v>64575</v>
      </c>
      <c r="G294" s="1">
        <v>16793109</v>
      </c>
      <c r="H294" s="1">
        <v>711353</v>
      </c>
      <c r="I294" s="1">
        <v>0</v>
      </c>
      <c r="J294" s="1">
        <v>8005911</v>
      </c>
      <c r="K294" s="1">
        <v>1475779100.3</v>
      </c>
      <c r="L294" s="9"/>
    </row>
    <row r="295" spans="1:12" x14ac:dyDescent="0.3">
      <c r="A295" s="5">
        <v>146315</v>
      </c>
      <c r="B295" s="6" t="s">
        <v>121</v>
      </c>
      <c r="C295" s="1">
        <v>1192697</v>
      </c>
      <c r="D295" s="1">
        <v>0</v>
      </c>
      <c r="E295" s="1">
        <v>0</v>
      </c>
      <c r="F295" s="1">
        <v>0</v>
      </c>
      <c r="G295" s="1">
        <v>593589</v>
      </c>
      <c r="H295" s="1">
        <v>0</v>
      </c>
      <c r="I295" s="1">
        <v>819621</v>
      </c>
      <c r="J295" s="1">
        <v>1244619</v>
      </c>
      <c r="K295" s="1">
        <v>642717429.98000002</v>
      </c>
      <c r="L295" s="9"/>
    </row>
    <row r="296" spans="1:12" x14ac:dyDescent="0.3">
      <c r="A296" s="5">
        <v>146320</v>
      </c>
      <c r="B296" s="6" t="s">
        <v>122</v>
      </c>
      <c r="C296" s="1">
        <v>1818064</v>
      </c>
      <c r="D296" s="1">
        <v>0</v>
      </c>
      <c r="E296" s="1">
        <v>4552790</v>
      </c>
      <c r="F296" s="1">
        <v>0</v>
      </c>
      <c r="G296" s="1">
        <v>0</v>
      </c>
      <c r="H296" s="1">
        <v>122937</v>
      </c>
      <c r="I296" s="1">
        <v>719089</v>
      </c>
      <c r="J296" s="1">
        <v>4446178</v>
      </c>
      <c r="K296" s="1">
        <v>537885333.67000008</v>
      </c>
      <c r="L296" s="9"/>
    </row>
    <row r="297" spans="1:12" x14ac:dyDescent="0.3">
      <c r="A297" s="5">
        <v>146325</v>
      </c>
      <c r="B297" s="6" t="s">
        <v>123</v>
      </c>
      <c r="C297" s="1">
        <v>35742622</v>
      </c>
      <c r="D297" s="1">
        <v>6778236</v>
      </c>
      <c r="E297" s="1">
        <v>3797533</v>
      </c>
      <c r="F297" s="1">
        <v>0</v>
      </c>
      <c r="G297" s="1">
        <v>160004354.78</v>
      </c>
      <c r="H297" s="1">
        <v>0</v>
      </c>
      <c r="I297" s="1">
        <v>3790190</v>
      </c>
      <c r="J297" s="1">
        <v>2904803</v>
      </c>
      <c r="K297" s="1">
        <v>4960727580.0200005</v>
      </c>
      <c r="L297" s="9"/>
    </row>
    <row r="298" spans="1:12" x14ac:dyDescent="0.3">
      <c r="A298" s="5">
        <v>146400</v>
      </c>
      <c r="B298" s="6" t="s">
        <v>159</v>
      </c>
      <c r="C298" s="1">
        <v>0</v>
      </c>
      <c r="D298" s="1">
        <v>0</v>
      </c>
      <c r="E298" s="1">
        <v>0</v>
      </c>
      <c r="F298" s="1">
        <v>645802</v>
      </c>
      <c r="G298" s="1">
        <v>1627532851.7</v>
      </c>
      <c r="H298" s="1">
        <v>0</v>
      </c>
      <c r="I298" s="1">
        <v>0</v>
      </c>
      <c r="J298" s="1">
        <v>0</v>
      </c>
      <c r="K298" s="1">
        <v>1042698817.17</v>
      </c>
      <c r="L298" s="9"/>
    </row>
    <row r="299" spans="1:12" x14ac:dyDescent="0.3">
      <c r="A299" s="5">
        <v>146405</v>
      </c>
      <c r="B299" s="6" t="s">
        <v>119</v>
      </c>
      <c r="C299" s="1">
        <v>0</v>
      </c>
      <c r="D299" s="1">
        <v>0</v>
      </c>
      <c r="E299" s="1">
        <v>0</v>
      </c>
      <c r="F299" s="1">
        <v>645802</v>
      </c>
      <c r="G299" s="1">
        <v>1626391776.7</v>
      </c>
      <c r="H299" s="1">
        <v>0</v>
      </c>
      <c r="I299" s="1">
        <v>0</v>
      </c>
      <c r="J299" s="1">
        <v>0</v>
      </c>
      <c r="K299" s="1">
        <v>92632391</v>
      </c>
      <c r="L299" s="9"/>
    </row>
    <row r="300" spans="1:12" x14ac:dyDescent="0.3">
      <c r="A300" s="5">
        <v>146410</v>
      </c>
      <c r="B300" s="6" t="s">
        <v>120</v>
      </c>
      <c r="C300" s="1">
        <v>0</v>
      </c>
      <c r="D300" s="1">
        <v>0</v>
      </c>
      <c r="E300" s="1">
        <v>0</v>
      </c>
      <c r="F300" s="1">
        <v>0</v>
      </c>
      <c r="G300" s="1">
        <v>97850</v>
      </c>
      <c r="H300" s="1">
        <v>0</v>
      </c>
      <c r="I300" s="1">
        <v>0</v>
      </c>
      <c r="J300" s="1">
        <v>0</v>
      </c>
      <c r="K300" s="1">
        <v>23874795</v>
      </c>
      <c r="L300" s="9"/>
    </row>
    <row r="301" spans="1:12" x14ac:dyDescent="0.3">
      <c r="A301" s="5">
        <v>146415</v>
      </c>
      <c r="B301" s="6" t="s">
        <v>121</v>
      </c>
      <c r="C301" s="1">
        <v>0</v>
      </c>
      <c r="D301" s="1">
        <v>0</v>
      </c>
      <c r="E301" s="1">
        <v>0</v>
      </c>
      <c r="F301" s="1">
        <v>0</v>
      </c>
      <c r="G301" s="1">
        <v>118232</v>
      </c>
      <c r="H301" s="1">
        <v>0</v>
      </c>
      <c r="I301" s="1">
        <v>0</v>
      </c>
      <c r="J301" s="1">
        <v>0</v>
      </c>
      <c r="K301" s="1">
        <v>2370834.73</v>
      </c>
      <c r="L301" s="9"/>
    </row>
    <row r="302" spans="1:12" x14ac:dyDescent="0.3">
      <c r="A302" s="5">
        <v>146420</v>
      </c>
      <c r="B302" s="6" t="s">
        <v>122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25878289</v>
      </c>
      <c r="L302" s="9"/>
    </row>
    <row r="303" spans="1:12" x14ac:dyDescent="0.3">
      <c r="A303" s="5">
        <v>146425</v>
      </c>
      <c r="B303" s="6" t="s">
        <v>123</v>
      </c>
      <c r="C303" s="1">
        <v>0</v>
      </c>
      <c r="D303" s="1">
        <v>0</v>
      </c>
      <c r="E303" s="1">
        <v>0</v>
      </c>
      <c r="F303" s="1">
        <v>0</v>
      </c>
      <c r="G303" s="1">
        <v>924993</v>
      </c>
      <c r="H303" s="1">
        <v>0</v>
      </c>
      <c r="I303" s="1">
        <v>0</v>
      </c>
      <c r="J303" s="1">
        <v>0</v>
      </c>
      <c r="K303" s="1">
        <v>656643419</v>
      </c>
      <c r="L303" s="9"/>
    </row>
    <row r="304" spans="1:12" x14ac:dyDescent="0.3">
      <c r="A304" s="5">
        <v>146500</v>
      </c>
      <c r="B304" s="6" t="s">
        <v>160</v>
      </c>
      <c r="C304" s="1">
        <v>492614731.88999999</v>
      </c>
      <c r="D304" s="1">
        <v>112081330</v>
      </c>
      <c r="E304" s="1">
        <v>225681245.16</v>
      </c>
      <c r="F304" s="1">
        <v>17772</v>
      </c>
      <c r="G304" s="1">
        <v>5115141935.4799995</v>
      </c>
      <c r="H304" s="1">
        <v>11522646.690000001</v>
      </c>
      <c r="I304" s="1">
        <v>0</v>
      </c>
      <c r="J304" s="1">
        <v>79130282.409999996</v>
      </c>
      <c r="K304" s="1">
        <v>78319732937.37999</v>
      </c>
      <c r="L304" s="9"/>
    </row>
    <row r="305" spans="1:12" x14ac:dyDescent="0.3">
      <c r="A305" s="5">
        <v>146505</v>
      </c>
      <c r="B305" s="6" t="s">
        <v>137</v>
      </c>
      <c r="C305" s="1">
        <v>11570959.689999999</v>
      </c>
      <c r="D305" s="1">
        <v>0</v>
      </c>
      <c r="E305" s="1">
        <v>22373560.16</v>
      </c>
      <c r="F305" s="1">
        <v>0</v>
      </c>
      <c r="G305" s="1">
        <v>0</v>
      </c>
      <c r="H305" s="1">
        <v>9047837.5399999991</v>
      </c>
      <c r="I305" s="1">
        <v>0</v>
      </c>
      <c r="J305" s="1">
        <v>0</v>
      </c>
      <c r="K305" s="1">
        <v>551758346.67999995</v>
      </c>
      <c r="L305" s="9"/>
    </row>
    <row r="306" spans="1:12" x14ac:dyDescent="0.3">
      <c r="A306" s="5">
        <v>146510</v>
      </c>
      <c r="B306" s="6" t="s">
        <v>138</v>
      </c>
      <c r="C306" s="1">
        <v>0</v>
      </c>
      <c r="D306" s="1">
        <v>0</v>
      </c>
      <c r="E306" s="1">
        <v>0</v>
      </c>
      <c r="F306" s="1">
        <v>0</v>
      </c>
      <c r="G306" s="1">
        <v>254364432</v>
      </c>
      <c r="H306" s="1">
        <v>2311026</v>
      </c>
      <c r="I306" s="1">
        <v>0</v>
      </c>
      <c r="J306" s="1">
        <v>0</v>
      </c>
      <c r="K306" s="1">
        <v>410563272.43000001</v>
      </c>
      <c r="L306" s="9"/>
    </row>
    <row r="307" spans="1:12" x14ac:dyDescent="0.3">
      <c r="A307" s="5">
        <v>146515</v>
      </c>
      <c r="B307" s="6" t="s">
        <v>139</v>
      </c>
      <c r="C307" s="1">
        <v>23617870.199999999</v>
      </c>
      <c r="D307" s="1">
        <v>0</v>
      </c>
      <c r="E307" s="1">
        <v>1288000</v>
      </c>
      <c r="F307" s="1">
        <v>0</v>
      </c>
      <c r="G307" s="1">
        <v>0</v>
      </c>
      <c r="H307" s="1">
        <v>163783.15</v>
      </c>
      <c r="I307" s="1">
        <v>0</v>
      </c>
      <c r="J307" s="1">
        <v>0</v>
      </c>
      <c r="K307" s="1">
        <v>1534348639.24</v>
      </c>
      <c r="L307" s="9"/>
    </row>
    <row r="308" spans="1:12" x14ac:dyDescent="0.3">
      <c r="A308" s="5">
        <v>146520</v>
      </c>
      <c r="B308" s="6" t="s">
        <v>140</v>
      </c>
      <c r="C308" s="1">
        <v>8358799</v>
      </c>
      <c r="D308" s="1">
        <v>0</v>
      </c>
      <c r="E308" s="1">
        <v>62061</v>
      </c>
      <c r="F308" s="1">
        <v>17772</v>
      </c>
      <c r="G308" s="1">
        <v>85470.48</v>
      </c>
      <c r="H308" s="1">
        <v>0</v>
      </c>
      <c r="I308" s="1">
        <v>0</v>
      </c>
      <c r="J308" s="1">
        <v>683065.42</v>
      </c>
      <c r="K308" s="1">
        <v>3466899537.27</v>
      </c>
      <c r="L308" s="9"/>
    </row>
    <row r="309" spans="1:12" x14ac:dyDescent="0.3">
      <c r="A309" s="5">
        <v>146525</v>
      </c>
      <c r="B309" s="6" t="s">
        <v>141</v>
      </c>
      <c r="C309" s="1">
        <v>2061096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380252478.46000004</v>
      </c>
      <c r="L309" s="9"/>
    </row>
    <row r="310" spans="1:12" x14ac:dyDescent="0.3">
      <c r="A310" s="5">
        <v>146530</v>
      </c>
      <c r="B310" s="6" t="s">
        <v>142</v>
      </c>
      <c r="C310" s="1">
        <v>5457191</v>
      </c>
      <c r="D310" s="1">
        <v>0</v>
      </c>
      <c r="E310" s="1">
        <v>8494710</v>
      </c>
      <c r="F310" s="1">
        <v>0</v>
      </c>
      <c r="G310" s="1">
        <v>1885859</v>
      </c>
      <c r="H310" s="1">
        <v>0</v>
      </c>
      <c r="I310" s="1">
        <v>0</v>
      </c>
      <c r="J310" s="1">
        <v>7595396.7599999998</v>
      </c>
      <c r="K310" s="1">
        <v>3595869802.5700002</v>
      </c>
      <c r="L310" s="9"/>
    </row>
    <row r="311" spans="1:12" x14ac:dyDescent="0.3">
      <c r="A311" s="5">
        <v>146535</v>
      </c>
      <c r="B311" s="6" t="s">
        <v>143</v>
      </c>
      <c r="C311" s="1">
        <v>9900867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1949210</v>
      </c>
      <c r="K311" s="1">
        <v>1168424398.1399999</v>
      </c>
      <c r="L311" s="9"/>
    </row>
    <row r="312" spans="1:12" x14ac:dyDescent="0.3">
      <c r="A312" s="5">
        <v>146540</v>
      </c>
      <c r="B312" s="6" t="s">
        <v>144</v>
      </c>
      <c r="C312" s="1">
        <v>1124166</v>
      </c>
      <c r="D312" s="1">
        <v>0</v>
      </c>
      <c r="E312" s="1">
        <v>31859508</v>
      </c>
      <c r="F312" s="1">
        <v>0</v>
      </c>
      <c r="G312" s="1">
        <v>0</v>
      </c>
      <c r="H312" s="1">
        <v>0</v>
      </c>
      <c r="I312" s="1">
        <v>0</v>
      </c>
      <c r="J312" s="1">
        <v>3858650.81</v>
      </c>
      <c r="K312" s="1">
        <v>4806678402.3100004</v>
      </c>
      <c r="L312" s="9"/>
    </row>
    <row r="313" spans="1:12" x14ac:dyDescent="0.3">
      <c r="A313" s="5">
        <v>146545</v>
      </c>
      <c r="B313" s="6" t="s">
        <v>145</v>
      </c>
      <c r="C313" s="1">
        <v>175669000</v>
      </c>
      <c r="D313" s="1">
        <v>44328041</v>
      </c>
      <c r="E313" s="1">
        <v>0</v>
      </c>
      <c r="F313" s="1">
        <v>0</v>
      </c>
      <c r="G313" s="1">
        <v>4556127169.1899996</v>
      </c>
      <c r="H313" s="1">
        <v>0</v>
      </c>
      <c r="I313" s="1">
        <v>0</v>
      </c>
      <c r="J313" s="1">
        <v>48738571</v>
      </c>
      <c r="K313" s="1">
        <v>27299770839.139999</v>
      </c>
      <c r="L313" s="9"/>
    </row>
    <row r="314" spans="1:12" x14ac:dyDescent="0.3">
      <c r="A314" s="5">
        <v>146550</v>
      </c>
      <c r="B314" s="6" t="s">
        <v>146</v>
      </c>
      <c r="C314" s="1">
        <v>254854783</v>
      </c>
      <c r="D314" s="1">
        <v>67753289</v>
      </c>
      <c r="E314" s="1">
        <v>161603406</v>
      </c>
      <c r="F314" s="1">
        <v>0</v>
      </c>
      <c r="G314" s="1">
        <v>302679004.81</v>
      </c>
      <c r="H314" s="1">
        <v>0</v>
      </c>
      <c r="I314" s="1">
        <v>0</v>
      </c>
      <c r="J314" s="1">
        <v>16305388.42</v>
      </c>
      <c r="K314" s="1">
        <v>35105167221.139999</v>
      </c>
      <c r="L314" s="9"/>
    </row>
    <row r="315" spans="1:12" x14ac:dyDescent="0.3">
      <c r="A315" s="5">
        <v>146600</v>
      </c>
      <c r="B315" s="6" t="s">
        <v>161</v>
      </c>
      <c r="C315" s="1">
        <v>82129475</v>
      </c>
      <c r="D315" s="1">
        <v>6778236</v>
      </c>
      <c r="E315" s="1">
        <v>16569743</v>
      </c>
      <c r="F315" s="1">
        <v>0</v>
      </c>
      <c r="G315" s="1">
        <v>205145409.43000001</v>
      </c>
      <c r="H315" s="1">
        <v>0</v>
      </c>
      <c r="I315" s="1">
        <v>0</v>
      </c>
      <c r="J315" s="1">
        <v>13158845.939999999</v>
      </c>
      <c r="K315" s="1">
        <v>20629711668.260002</v>
      </c>
      <c r="L315" s="9"/>
    </row>
    <row r="316" spans="1:12" x14ac:dyDescent="0.3">
      <c r="A316" s="5">
        <v>146605</v>
      </c>
      <c r="B316" s="6" t="s">
        <v>119</v>
      </c>
      <c r="C316" s="1">
        <v>32366389</v>
      </c>
      <c r="D316" s="1">
        <v>0</v>
      </c>
      <c r="E316" s="1">
        <v>4997083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38679171.359999999</v>
      </c>
      <c r="L316" s="9"/>
    </row>
    <row r="317" spans="1:12" x14ac:dyDescent="0.3">
      <c r="A317" s="5">
        <v>146610</v>
      </c>
      <c r="B317" s="6" t="s">
        <v>120</v>
      </c>
      <c r="C317" s="1">
        <v>3167045</v>
      </c>
      <c r="D317" s="1">
        <v>0</v>
      </c>
      <c r="E317" s="1">
        <v>39047</v>
      </c>
      <c r="F317" s="1">
        <v>0</v>
      </c>
      <c r="G317" s="1">
        <v>560475</v>
      </c>
      <c r="H317" s="1">
        <v>0</v>
      </c>
      <c r="I317" s="1">
        <v>0</v>
      </c>
      <c r="J317" s="1">
        <v>271511</v>
      </c>
      <c r="K317" s="1">
        <v>104202655.49000001</v>
      </c>
      <c r="L317" s="9"/>
    </row>
    <row r="318" spans="1:12" x14ac:dyDescent="0.3">
      <c r="A318" s="5">
        <v>146615</v>
      </c>
      <c r="B318" s="6" t="s">
        <v>121</v>
      </c>
      <c r="C318" s="1">
        <v>13275371</v>
      </c>
      <c r="D318" s="1">
        <v>0</v>
      </c>
      <c r="E318" s="1">
        <v>156895</v>
      </c>
      <c r="F318" s="1">
        <v>0</v>
      </c>
      <c r="G318" s="1">
        <v>593589</v>
      </c>
      <c r="H318" s="1">
        <v>0</v>
      </c>
      <c r="I318" s="1">
        <v>0</v>
      </c>
      <c r="J318" s="1">
        <v>535393</v>
      </c>
      <c r="K318" s="1">
        <v>633211899.17000008</v>
      </c>
      <c r="L318" s="9"/>
    </row>
    <row r="319" spans="1:12" x14ac:dyDescent="0.3">
      <c r="A319" s="5">
        <v>146620</v>
      </c>
      <c r="B319" s="6" t="s">
        <v>122</v>
      </c>
      <c r="C319" s="1">
        <v>2698128</v>
      </c>
      <c r="D319" s="1">
        <v>0</v>
      </c>
      <c r="E319" s="1">
        <v>4863380</v>
      </c>
      <c r="F319" s="1">
        <v>0</v>
      </c>
      <c r="G319" s="1">
        <v>0</v>
      </c>
      <c r="H319" s="1">
        <v>0</v>
      </c>
      <c r="I319" s="1">
        <v>0</v>
      </c>
      <c r="J319" s="1">
        <v>7579305</v>
      </c>
      <c r="K319" s="1">
        <v>532655547.80000001</v>
      </c>
      <c r="L319" s="9"/>
    </row>
    <row r="320" spans="1:12" x14ac:dyDescent="0.3">
      <c r="A320" s="5">
        <v>146625</v>
      </c>
      <c r="B320" s="6" t="s">
        <v>123</v>
      </c>
      <c r="C320" s="1">
        <v>30622542</v>
      </c>
      <c r="D320" s="1">
        <v>6778236</v>
      </c>
      <c r="E320" s="1">
        <v>6513338</v>
      </c>
      <c r="F320" s="1">
        <v>0</v>
      </c>
      <c r="G320" s="1">
        <v>160004354.78</v>
      </c>
      <c r="H320" s="1">
        <v>0</v>
      </c>
      <c r="I320" s="1">
        <v>0</v>
      </c>
      <c r="J320" s="1">
        <v>4769302</v>
      </c>
      <c r="K320" s="1">
        <v>4911373795.7399998</v>
      </c>
      <c r="L320" s="9"/>
    </row>
    <row r="321" spans="1:12" x14ac:dyDescent="0.3">
      <c r="A321" s="5">
        <v>146700</v>
      </c>
      <c r="B321" s="6" t="s">
        <v>162</v>
      </c>
      <c r="C321" s="1">
        <v>0</v>
      </c>
      <c r="D321" s="1">
        <v>0</v>
      </c>
      <c r="E321" s="1">
        <v>82000</v>
      </c>
      <c r="F321" s="1">
        <v>645802</v>
      </c>
      <c r="G321" s="1">
        <v>0</v>
      </c>
      <c r="H321" s="1">
        <v>71352872</v>
      </c>
      <c r="I321" s="1">
        <v>0</v>
      </c>
      <c r="J321" s="1">
        <v>0</v>
      </c>
      <c r="K321" s="1">
        <v>933374989.83999991</v>
      </c>
      <c r="L321" s="9"/>
    </row>
    <row r="322" spans="1:12" x14ac:dyDescent="0.3">
      <c r="A322" s="5">
        <v>146705</v>
      </c>
      <c r="B322" s="6" t="s">
        <v>119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71352872</v>
      </c>
      <c r="I322" s="1">
        <v>0</v>
      </c>
      <c r="J322" s="1">
        <v>0</v>
      </c>
      <c r="K322" s="1">
        <v>83813</v>
      </c>
      <c r="L322" s="9"/>
    </row>
    <row r="323" spans="1:12" x14ac:dyDescent="0.3">
      <c r="A323" s="5">
        <v>146715</v>
      </c>
      <c r="B323" s="6" t="s">
        <v>121</v>
      </c>
      <c r="C323" s="1">
        <v>0</v>
      </c>
      <c r="D323" s="1">
        <v>0</v>
      </c>
      <c r="E323" s="1">
        <v>82000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1301938.1599999999</v>
      </c>
      <c r="L323" s="9"/>
    </row>
    <row r="324" spans="1:12" x14ac:dyDescent="0.3">
      <c r="A324" s="5">
        <v>146720</v>
      </c>
      <c r="B324" s="6" t="s">
        <v>122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24807419.27</v>
      </c>
      <c r="L324" s="9"/>
    </row>
    <row r="325" spans="1:12" x14ac:dyDescent="0.3">
      <c r="A325" s="5">
        <v>146725</v>
      </c>
      <c r="B325" s="6" t="s">
        <v>123</v>
      </c>
      <c r="C325" s="1">
        <v>0</v>
      </c>
      <c r="D325" s="1">
        <v>0</v>
      </c>
      <c r="E325" s="1">
        <v>0</v>
      </c>
      <c r="F325" s="1">
        <v>645802</v>
      </c>
      <c r="G325" s="1">
        <v>0</v>
      </c>
      <c r="H325" s="1">
        <v>0</v>
      </c>
      <c r="I325" s="1">
        <v>0</v>
      </c>
      <c r="J325" s="1">
        <v>0</v>
      </c>
      <c r="K325" s="1">
        <v>664778788</v>
      </c>
      <c r="L325" s="9"/>
    </row>
    <row r="326" spans="1:12" x14ac:dyDescent="0.3">
      <c r="A326" s="5">
        <v>146800</v>
      </c>
      <c r="B326" s="6" t="s">
        <v>163</v>
      </c>
      <c r="C326" s="1">
        <v>246742572.00999999</v>
      </c>
      <c r="D326" s="1">
        <v>1783713787.9199998</v>
      </c>
      <c r="E326" s="1">
        <v>7852336362.3899994</v>
      </c>
      <c r="F326" s="1">
        <v>10504449960.650002</v>
      </c>
      <c r="G326" s="1">
        <v>40979435763.249992</v>
      </c>
      <c r="H326" s="1">
        <v>7587872643.9999981</v>
      </c>
      <c r="I326" s="1">
        <v>27684375087.940002</v>
      </c>
      <c r="J326" s="1">
        <v>75019102745.75</v>
      </c>
      <c r="K326" s="1">
        <v>459251283935.41992</v>
      </c>
      <c r="L326" s="9"/>
    </row>
    <row r="327" spans="1:12" x14ac:dyDescent="0.3">
      <c r="A327" s="5">
        <v>146805</v>
      </c>
      <c r="B327" s="6" t="s">
        <v>164</v>
      </c>
      <c r="C327" s="1">
        <v>219202322.31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9"/>
    </row>
    <row r="328" spans="1:12" x14ac:dyDescent="0.3">
      <c r="A328" s="5">
        <v>146810</v>
      </c>
      <c r="B328" s="6" t="s">
        <v>165</v>
      </c>
      <c r="C328" s="1">
        <v>27540249.699999999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9"/>
    </row>
    <row r="329" spans="1:12" x14ac:dyDescent="0.3">
      <c r="A329" s="5">
        <v>146900</v>
      </c>
      <c r="B329" s="6" t="s">
        <v>166</v>
      </c>
      <c r="C329" s="1">
        <v>343099041.29999995</v>
      </c>
      <c r="D329" s="1">
        <v>51547162</v>
      </c>
      <c r="E329" s="1">
        <v>677264578.74000001</v>
      </c>
      <c r="F329" s="1">
        <v>3371081484.1500001</v>
      </c>
      <c r="G329" s="1">
        <v>7843409132.9099998</v>
      </c>
      <c r="H329" s="1">
        <v>291291398.48000002</v>
      </c>
      <c r="I329" s="1">
        <v>508224518</v>
      </c>
      <c r="J329" s="1">
        <v>16378519714.110001</v>
      </c>
      <c r="K329" s="1">
        <v>23784804962.59</v>
      </c>
      <c r="L329" s="9"/>
    </row>
    <row r="330" spans="1:12" x14ac:dyDescent="0.3">
      <c r="A330" s="5">
        <v>146905</v>
      </c>
      <c r="B330" s="6" t="s">
        <v>167</v>
      </c>
      <c r="C330" s="1">
        <v>0</v>
      </c>
      <c r="D330" s="1">
        <v>0</v>
      </c>
      <c r="E330" s="1">
        <v>22343621</v>
      </c>
      <c r="F330" s="1">
        <v>542387050</v>
      </c>
      <c r="G330" s="1">
        <v>554364265</v>
      </c>
      <c r="H330" s="1">
        <v>0</v>
      </c>
      <c r="I330" s="1">
        <v>0</v>
      </c>
      <c r="J330" s="1">
        <v>13356584313</v>
      </c>
      <c r="K330" s="1">
        <v>9765685813.9400005</v>
      </c>
      <c r="L330" s="9"/>
    </row>
    <row r="331" spans="1:12" x14ac:dyDescent="0.3">
      <c r="A331" s="5">
        <v>146910</v>
      </c>
      <c r="B331" s="6" t="s">
        <v>168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175224318</v>
      </c>
      <c r="K331" s="1">
        <v>0</v>
      </c>
      <c r="L331" s="9"/>
    </row>
    <row r="332" spans="1:12" x14ac:dyDescent="0.3">
      <c r="A332" s="5">
        <v>146915</v>
      </c>
      <c r="B332" s="6" t="s">
        <v>169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244025909</v>
      </c>
      <c r="K332" s="1">
        <v>0</v>
      </c>
      <c r="L332" s="9"/>
    </row>
    <row r="333" spans="1:12" x14ac:dyDescent="0.3">
      <c r="A333" s="5">
        <v>146925</v>
      </c>
      <c r="B333" s="6" t="s">
        <v>171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523744098</v>
      </c>
      <c r="K333" s="1">
        <v>0</v>
      </c>
      <c r="L333" s="9"/>
    </row>
    <row r="334" spans="1:12" x14ac:dyDescent="0.3">
      <c r="A334" s="5">
        <v>146930</v>
      </c>
      <c r="B334" s="6" t="s">
        <v>172</v>
      </c>
      <c r="C334" s="1">
        <v>338485821.29999995</v>
      </c>
      <c r="D334" s="1">
        <v>51547162</v>
      </c>
      <c r="E334" s="1">
        <v>651345732.74000001</v>
      </c>
      <c r="F334" s="1">
        <v>2811934332.1500001</v>
      </c>
      <c r="G334" s="1">
        <v>7289044867.9099998</v>
      </c>
      <c r="H334" s="1">
        <v>291291398.48000002</v>
      </c>
      <c r="I334" s="1">
        <v>508224518</v>
      </c>
      <c r="J334" s="1">
        <v>1680681527.1100001</v>
      </c>
      <c r="K334" s="1">
        <v>13846045423.65</v>
      </c>
      <c r="L334" s="9"/>
    </row>
    <row r="335" spans="1:12" x14ac:dyDescent="0.3">
      <c r="A335" s="5">
        <v>146935</v>
      </c>
      <c r="B335" s="6" t="s">
        <v>173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9903300</v>
      </c>
      <c r="K335" s="1">
        <v>139529780</v>
      </c>
      <c r="L335" s="9"/>
    </row>
    <row r="336" spans="1:12" x14ac:dyDescent="0.3">
      <c r="A336" s="5">
        <v>146940</v>
      </c>
      <c r="B336" s="6" t="s">
        <v>174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81955149</v>
      </c>
      <c r="K336" s="1">
        <v>1914138</v>
      </c>
      <c r="L336" s="9"/>
    </row>
    <row r="337" spans="1:12" x14ac:dyDescent="0.3">
      <c r="A337" s="5">
        <v>146950</v>
      </c>
      <c r="B337" s="6" t="s">
        <v>176</v>
      </c>
      <c r="C337" s="1">
        <v>4613220</v>
      </c>
      <c r="D337" s="1">
        <v>0</v>
      </c>
      <c r="E337" s="1">
        <v>3575225</v>
      </c>
      <c r="F337" s="1">
        <v>16760102</v>
      </c>
      <c r="G337" s="1">
        <v>0</v>
      </c>
      <c r="H337" s="1">
        <v>0</v>
      </c>
      <c r="I337" s="1">
        <v>0</v>
      </c>
      <c r="J337" s="1">
        <v>305549991</v>
      </c>
      <c r="K337" s="1">
        <v>31629807</v>
      </c>
      <c r="L337" s="9"/>
    </row>
    <row r="338" spans="1:12" x14ac:dyDescent="0.3">
      <c r="A338" s="5">
        <v>147000</v>
      </c>
      <c r="B338" s="6" t="s">
        <v>177</v>
      </c>
      <c r="C338" s="1">
        <v>378354</v>
      </c>
      <c r="D338" s="1">
        <v>0</v>
      </c>
      <c r="E338" s="1">
        <v>2025273</v>
      </c>
      <c r="F338" s="1">
        <v>16134107.050000001</v>
      </c>
      <c r="G338" s="1">
        <v>41800</v>
      </c>
      <c r="H338" s="1">
        <v>1831648</v>
      </c>
      <c r="I338" s="1">
        <v>1570030</v>
      </c>
      <c r="J338" s="1">
        <v>351640878</v>
      </c>
      <c r="K338" s="1">
        <v>16375824.210000001</v>
      </c>
      <c r="L338" s="9"/>
    </row>
    <row r="339" spans="1:12" x14ac:dyDescent="0.3">
      <c r="A339" s="5">
        <v>147005</v>
      </c>
      <c r="B339" s="6" t="s">
        <v>167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930896</v>
      </c>
      <c r="J339" s="1">
        <v>28253348</v>
      </c>
      <c r="K339" s="1">
        <v>10196669.76</v>
      </c>
      <c r="L339" s="9"/>
    </row>
    <row r="340" spans="1:12" x14ac:dyDescent="0.3">
      <c r="A340" s="5">
        <v>147025</v>
      </c>
      <c r="B340" s="6" t="s">
        <v>171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39387051</v>
      </c>
      <c r="K340" s="1">
        <v>0</v>
      </c>
      <c r="L340" s="9"/>
    </row>
    <row r="341" spans="1:12" x14ac:dyDescent="0.3">
      <c r="A341" s="5">
        <v>147030</v>
      </c>
      <c r="B341" s="6" t="s">
        <v>172</v>
      </c>
      <c r="C341" s="1">
        <v>10526</v>
      </c>
      <c r="D341" s="1">
        <v>0</v>
      </c>
      <c r="E341" s="1">
        <v>2025273</v>
      </c>
      <c r="F341" s="1">
        <v>16134107.050000001</v>
      </c>
      <c r="G341" s="1">
        <v>41800</v>
      </c>
      <c r="H341" s="1">
        <v>0</v>
      </c>
      <c r="I341" s="1">
        <v>194454</v>
      </c>
      <c r="J341" s="1">
        <v>9544317</v>
      </c>
      <c r="K341" s="1">
        <v>5950493.4500000002</v>
      </c>
      <c r="L341" s="9"/>
    </row>
    <row r="342" spans="1:12" x14ac:dyDescent="0.3">
      <c r="A342" s="5">
        <v>147040</v>
      </c>
      <c r="B342" s="6" t="s">
        <v>174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57956175</v>
      </c>
      <c r="K342" s="1">
        <v>0</v>
      </c>
      <c r="L342" s="9"/>
    </row>
    <row r="343" spans="1:12" x14ac:dyDescent="0.3">
      <c r="A343" s="5">
        <v>147045</v>
      </c>
      <c r="B343" s="6" t="s">
        <v>175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1831648</v>
      </c>
      <c r="I343" s="1">
        <v>444680</v>
      </c>
      <c r="J343" s="1">
        <v>0</v>
      </c>
      <c r="K343" s="1">
        <v>0</v>
      </c>
      <c r="L343" s="9"/>
    </row>
    <row r="344" spans="1:12" x14ac:dyDescent="0.3">
      <c r="A344" s="5">
        <v>147050</v>
      </c>
      <c r="B344" s="6" t="s">
        <v>176</v>
      </c>
      <c r="C344" s="1">
        <v>367828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215586213</v>
      </c>
      <c r="K344" s="1">
        <v>3239</v>
      </c>
      <c r="L344" s="9"/>
    </row>
    <row r="345" spans="1:12" x14ac:dyDescent="0.3">
      <c r="A345" s="5">
        <v>147100</v>
      </c>
      <c r="B345" s="6" t="s">
        <v>178</v>
      </c>
      <c r="C345" s="1">
        <v>4613220</v>
      </c>
      <c r="D345" s="1">
        <v>0</v>
      </c>
      <c r="E345" s="1">
        <v>3712341.46</v>
      </c>
      <c r="F345" s="1">
        <v>21286723</v>
      </c>
      <c r="G345" s="1">
        <v>8167926.5800000001</v>
      </c>
      <c r="H345" s="1">
        <v>457403</v>
      </c>
      <c r="I345" s="1">
        <v>0</v>
      </c>
      <c r="J345" s="1">
        <v>721598573</v>
      </c>
      <c r="K345" s="1">
        <v>91026093.150000006</v>
      </c>
      <c r="L345" s="9"/>
    </row>
    <row r="346" spans="1:12" x14ac:dyDescent="0.3">
      <c r="A346" s="5">
        <v>147105</v>
      </c>
      <c r="B346" s="6" t="s">
        <v>167</v>
      </c>
      <c r="C346" s="1">
        <v>0</v>
      </c>
      <c r="D346" s="1">
        <v>0</v>
      </c>
      <c r="E346" s="1">
        <v>0</v>
      </c>
      <c r="F346" s="1">
        <v>642169</v>
      </c>
      <c r="G346" s="1">
        <v>8105466</v>
      </c>
      <c r="H346" s="1">
        <v>0</v>
      </c>
      <c r="I346" s="1">
        <v>0</v>
      </c>
      <c r="J346" s="1">
        <v>632066</v>
      </c>
      <c r="K346" s="1">
        <v>139544</v>
      </c>
      <c r="L346" s="9"/>
    </row>
    <row r="347" spans="1:12" x14ac:dyDescent="0.3">
      <c r="A347" s="5">
        <v>147115</v>
      </c>
      <c r="B347" s="6" t="s">
        <v>169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6378270</v>
      </c>
      <c r="K347" s="1">
        <v>0</v>
      </c>
      <c r="L347" s="9"/>
    </row>
    <row r="348" spans="1:12" x14ac:dyDescent="0.3">
      <c r="A348" s="5">
        <v>147125</v>
      </c>
      <c r="B348" s="6" t="s">
        <v>171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368429511</v>
      </c>
      <c r="K348" s="1">
        <v>0</v>
      </c>
      <c r="L348" s="9"/>
    </row>
    <row r="349" spans="1:12" x14ac:dyDescent="0.3">
      <c r="A349" s="5">
        <v>147130</v>
      </c>
      <c r="B349" s="6" t="s">
        <v>172</v>
      </c>
      <c r="C349" s="1">
        <v>0</v>
      </c>
      <c r="D349" s="1">
        <v>0</v>
      </c>
      <c r="E349" s="1">
        <v>137116.46000000002</v>
      </c>
      <c r="F349" s="1">
        <v>3884452</v>
      </c>
      <c r="G349" s="1">
        <v>62460.58</v>
      </c>
      <c r="H349" s="1">
        <v>457403</v>
      </c>
      <c r="I349" s="1">
        <v>0</v>
      </c>
      <c r="J349" s="1">
        <v>63597</v>
      </c>
      <c r="K349" s="1">
        <v>52687161.149999999</v>
      </c>
      <c r="L349" s="9"/>
    </row>
    <row r="350" spans="1:12" x14ac:dyDescent="0.3">
      <c r="A350" s="5">
        <v>147135</v>
      </c>
      <c r="B350" s="6" t="s">
        <v>173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311216</v>
      </c>
      <c r="K350" s="1">
        <v>6569581</v>
      </c>
      <c r="L350" s="9"/>
    </row>
    <row r="351" spans="1:12" x14ac:dyDescent="0.3">
      <c r="A351" s="5">
        <v>147140</v>
      </c>
      <c r="B351" s="6" t="s">
        <v>174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40209895</v>
      </c>
      <c r="K351" s="1">
        <v>0</v>
      </c>
      <c r="L351" s="9"/>
    </row>
    <row r="352" spans="1:12" x14ac:dyDescent="0.3">
      <c r="A352" s="5">
        <v>147150</v>
      </c>
      <c r="B352" s="6" t="s">
        <v>176</v>
      </c>
      <c r="C352" s="1">
        <v>4613220</v>
      </c>
      <c r="D352" s="1">
        <v>0</v>
      </c>
      <c r="E352" s="1">
        <v>3575225</v>
      </c>
      <c r="F352" s="1">
        <v>16760102</v>
      </c>
      <c r="G352" s="1">
        <v>0</v>
      </c>
      <c r="H352" s="1">
        <v>0</v>
      </c>
      <c r="I352" s="1">
        <v>0</v>
      </c>
      <c r="J352" s="1">
        <v>305549991</v>
      </c>
      <c r="K352" s="1">
        <v>31629807</v>
      </c>
      <c r="L352" s="9"/>
    </row>
    <row r="353" spans="1:12" x14ac:dyDescent="0.3">
      <c r="A353" s="5">
        <v>147200</v>
      </c>
      <c r="B353" s="6" t="s">
        <v>179</v>
      </c>
      <c r="C353" s="1">
        <v>367828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317173287</v>
      </c>
      <c r="K353" s="1">
        <v>7467745</v>
      </c>
      <c r="L353" s="9"/>
    </row>
    <row r="354" spans="1:12" x14ac:dyDescent="0.3">
      <c r="A354" s="5">
        <v>147205</v>
      </c>
      <c r="B354" s="6" t="s">
        <v>180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3945921</v>
      </c>
      <c r="L354" s="9"/>
    </row>
    <row r="355" spans="1:12" x14ac:dyDescent="0.3">
      <c r="A355" s="5">
        <v>147210</v>
      </c>
      <c r="B355" s="6" t="s">
        <v>181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3498297</v>
      </c>
      <c r="L355" s="9"/>
    </row>
    <row r="356" spans="1:12" x14ac:dyDescent="0.3">
      <c r="A356" s="5">
        <v>147230</v>
      </c>
      <c r="B356" s="6" t="s">
        <v>182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57821313</v>
      </c>
      <c r="K356" s="1">
        <v>0</v>
      </c>
      <c r="L356" s="9"/>
    </row>
    <row r="357" spans="1:12" x14ac:dyDescent="0.3">
      <c r="A357" s="5">
        <v>147245</v>
      </c>
      <c r="B357" s="6" t="s">
        <v>183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43749239</v>
      </c>
      <c r="K357" s="1">
        <v>0</v>
      </c>
      <c r="L357" s="9"/>
    </row>
    <row r="358" spans="1:12" x14ac:dyDescent="0.3">
      <c r="A358" s="5">
        <v>147250</v>
      </c>
      <c r="B358" s="6" t="s">
        <v>184</v>
      </c>
      <c r="C358" s="1">
        <v>367828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215586213</v>
      </c>
      <c r="K358" s="1">
        <v>3239</v>
      </c>
      <c r="L358" s="9"/>
    </row>
    <row r="359" spans="1:12" x14ac:dyDescent="0.3">
      <c r="A359" s="5">
        <v>147300</v>
      </c>
      <c r="B359" s="6" t="s">
        <v>185</v>
      </c>
      <c r="C359" s="1">
        <v>30259732</v>
      </c>
      <c r="D359" s="1">
        <v>500484861.94000006</v>
      </c>
      <c r="E359" s="1">
        <v>4975456827.7699995</v>
      </c>
      <c r="F359" s="1">
        <v>1768454079.25</v>
      </c>
      <c r="G359" s="1">
        <v>3161548389.21</v>
      </c>
      <c r="H359" s="1">
        <v>4346697103.6299992</v>
      </c>
      <c r="I359" s="1">
        <v>9240991762.6599979</v>
      </c>
      <c r="J359" s="1">
        <v>7196860306.9300013</v>
      </c>
      <c r="K359" s="1">
        <v>16949413190.569996</v>
      </c>
      <c r="L359" s="9"/>
    </row>
    <row r="360" spans="1:12" x14ac:dyDescent="0.3">
      <c r="A360" s="5">
        <v>147305</v>
      </c>
      <c r="B360" s="6" t="s">
        <v>186</v>
      </c>
      <c r="C360" s="1">
        <v>0</v>
      </c>
      <c r="D360" s="1">
        <v>23695854.5</v>
      </c>
      <c r="E360" s="1">
        <v>40750217.450000003</v>
      </c>
      <c r="F360" s="1">
        <v>62494698.640000001</v>
      </c>
      <c r="G360" s="1">
        <v>87144470</v>
      </c>
      <c r="H360" s="1">
        <v>285785965.48000002</v>
      </c>
      <c r="I360" s="1">
        <v>966183892.20000005</v>
      </c>
      <c r="J360" s="1">
        <v>373301384.13999999</v>
      </c>
      <c r="K360" s="1">
        <v>605593464.58000004</v>
      </c>
      <c r="L360" s="9"/>
    </row>
    <row r="361" spans="1:12" x14ac:dyDescent="0.3">
      <c r="A361" s="5">
        <v>147310</v>
      </c>
      <c r="B361" s="6" t="s">
        <v>187</v>
      </c>
      <c r="C361" s="1">
        <v>0</v>
      </c>
      <c r="D361" s="1">
        <v>378178</v>
      </c>
      <c r="E361" s="1">
        <v>2716420.3</v>
      </c>
      <c r="F361" s="1">
        <v>6180497</v>
      </c>
      <c r="G361" s="1">
        <v>0</v>
      </c>
      <c r="H361" s="1">
        <v>25109044</v>
      </c>
      <c r="I361" s="1">
        <v>8097403</v>
      </c>
      <c r="J361" s="1">
        <v>11597028</v>
      </c>
      <c r="K361" s="1">
        <v>1843083</v>
      </c>
      <c r="L361" s="9"/>
    </row>
    <row r="362" spans="1:12" x14ac:dyDescent="0.3">
      <c r="A362" s="5">
        <v>147315</v>
      </c>
      <c r="B362" s="6" t="s">
        <v>188</v>
      </c>
      <c r="C362" s="1">
        <v>0</v>
      </c>
      <c r="D362" s="1">
        <v>74639304</v>
      </c>
      <c r="E362" s="1">
        <v>174767427.09999999</v>
      </c>
      <c r="F362" s="1">
        <v>365935057.80000001</v>
      </c>
      <c r="G362" s="1">
        <v>1542092103</v>
      </c>
      <c r="H362" s="1">
        <v>798826432.19000006</v>
      </c>
      <c r="I362" s="1">
        <v>1639012467.1900001</v>
      </c>
      <c r="J362" s="1">
        <v>977524405.51999998</v>
      </c>
      <c r="K362" s="1">
        <v>4297467833.5299997</v>
      </c>
      <c r="L362" s="9"/>
    </row>
    <row r="363" spans="1:12" x14ac:dyDescent="0.3">
      <c r="A363" s="5">
        <v>147320</v>
      </c>
      <c r="B363" s="6" t="s">
        <v>189</v>
      </c>
      <c r="C363" s="1">
        <v>2905847</v>
      </c>
      <c r="D363" s="1">
        <v>73214510</v>
      </c>
      <c r="E363" s="1">
        <v>161888002.5</v>
      </c>
      <c r="F363" s="1">
        <v>187578165</v>
      </c>
      <c r="G363" s="1">
        <v>116104817</v>
      </c>
      <c r="H363" s="1">
        <v>433368995.87</v>
      </c>
      <c r="I363" s="1">
        <v>445143726.87</v>
      </c>
      <c r="J363" s="1">
        <v>841576366.73000002</v>
      </c>
      <c r="K363" s="1">
        <v>981376771.79999995</v>
      </c>
      <c r="L363" s="9"/>
    </row>
    <row r="364" spans="1:12" x14ac:dyDescent="0.3">
      <c r="A364" s="5">
        <v>147325</v>
      </c>
      <c r="B364" s="6" t="s">
        <v>190</v>
      </c>
      <c r="C364" s="1">
        <v>0</v>
      </c>
      <c r="D364" s="1">
        <v>21948166</v>
      </c>
      <c r="E364" s="1">
        <v>73091538</v>
      </c>
      <c r="F364" s="1">
        <v>500496336.38999999</v>
      </c>
      <c r="G364" s="1">
        <v>227601876</v>
      </c>
      <c r="H364" s="1">
        <v>630156117.02999997</v>
      </c>
      <c r="I364" s="1">
        <v>1412113346.3</v>
      </c>
      <c r="J364" s="1">
        <v>1194194693.51</v>
      </c>
      <c r="K364" s="1">
        <v>2529095793.3699999</v>
      </c>
      <c r="L364" s="9"/>
    </row>
    <row r="365" spans="1:12" x14ac:dyDescent="0.3">
      <c r="A365" s="5">
        <v>147330</v>
      </c>
      <c r="B365" s="6" t="s">
        <v>191</v>
      </c>
      <c r="C365" s="1">
        <v>3984778</v>
      </c>
      <c r="D365" s="1">
        <v>75822051</v>
      </c>
      <c r="E365" s="1">
        <v>104549884</v>
      </c>
      <c r="F365" s="1">
        <v>154906305</v>
      </c>
      <c r="G365" s="1">
        <v>324368009.31</v>
      </c>
      <c r="H365" s="1">
        <v>175337379</v>
      </c>
      <c r="I365" s="1">
        <v>857715030</v>
      </c>
      <c r="J365" s="1">
        <v>288209304</v>
      </c>
      <c r="K365" s="1">
        <v>505581443.36000001</v>
      </c>
      <c r="L365" s="9"/>
    </row>
    <row r="366" spans="1:12" x14ac:dyDescent="0.3">
      <c r="A366" s="5">
        <v>147395</v>
      </c>
      <c r="B366" s="6" t="s">
        <v>192</v>
      </c>
      <c r="C366" s="1">
        <v>23889988</v>
      </c>
      <c r="D366" s="1">
        <v>265413045.96000001</v>
      </c>
      <c r="E366" s="1">
        <v>4535660258</v>
      </c>
      <c r="F366" s="1">
        <v>606157900.32000005</v>
      </c>
      <c r="G366" s="1">
        <v>1096730454.5599999</v>
      </c>
      <c r="H366" s="1">
        <v>2033204925.0600002</v>
      </c>
      <c r="I366" s="1">
        <v>4204858708.1599998</v>
      </c>
      <c r="J366" s="1">
        <v>4364078634.3600006</v>
      </c>
      <c r="K366" s="1">
        <v>10828343243.85</v>
      </c>
      <c r="L366" s="9"/>
    </row>
    <row r="367" spans="1:12" x14ac:dyDescent="0.3">
      <c r="A367" s="5">
        <v>147399</v>
      </c>
      <c r="B367" s="6" t="s">
        <v>193</v>
      </c>
      <c r="C367" s="1">
        <v>515309</v>
      </c>
      <c r="D367" s="1">
        <v>34626247.519999996</v>
      </c>
      <c r="E367" s="1">
        <v>117966919.28</v>
      </c>
      <c r="F367" s="1">
        <v>115295798.90000001</v>
      </c>
      <c r="G367" s="1">
        <v>232493340.66000003</v>
      </c>
      <c r="H367" s="1">
        <v>35124896</v>
      </c>
      <c r="I367" s="1">
        <v>292133109.06</v>
      </c>
      <c r="J367" s="1">
        <v>853625527.32999992</v>
      </c>
      <c r="K367" s="1">
        <v>2799888442.9200001</v>
      </c>
      <c r="L367" s="9"/>
    </row>
    <row r="368" spans="1:12" x14ac:dyDescent="0.3">
      <c r="A368" s="5">
        <v>147400</v>
      </c>
      <c r="B368" s="6" t="s">
        <v>194</v>
      </c>
      <c r="C368" s="1">
        <v>0</v>
      </c>
      <c r="D368" s="1">
        <v>0</v>
      </c>
      <c r="E368" s="1">
        <v>7916634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1582105</v>
      </c>
      <c r="L368" s="9"/>
    </row>
    <row r="369" spans="1:12" x14ac:dyDescent="0.3">
      <c r="A369" s="5">
        <v>147405</v>
      </c>
      <c r="B369" s="6" t="s">
        <v>119</v>
      </c>
      <c r="C369" s="1">
        <v>0</v>
      </c>
      <c r="D369" s="1">
        <v>0</v>
      </c>
      <c r="E369" s="1">
        <v>7916634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1582105</v>
      </c>
      <c r="L369" s="9"/>
    </row>
    <row r="370" spans="1:12" x14ac:dyDescent="0.3">
      <c r="A370" s="5">
        <v>150000</v>
      </c>
      <c r="B370" s="6" t="s">
        <v>195</v>
      </c>
      <c r="C370" s="1">
        <v>1952283434.2</v>
      </c>
      <c r="D370" s="1">
        <v>0</v>
      </c>
      <c r="E370" s="1">
        <v>84470</v>
      </c>
      <c r="F370" s="1">
        <v>0</v>
      </c>
      <c r="G370" s="1">
        <v>14385220161</v>
      </c>
      <c r="H370" s="1">
        <v>0</v>
      </c>
      <c r="I370" s="1">
        <v>329396962</v>
      </c>
      <c r="J370" s="1">
        <v>0</v>
      </c>
      <c r="K370" s="1">
        <v>0</v>
      </c>
      <c r="L370" s="9"/>
    </row>
    <row r="371" spans="1:12" x14ac:dyDescent="0.3">
      <c r="A371" s="5">
        <v>150500</v>
      </c>
      <c r="B371" s="6" t="s">
        <v>196</v>
      </c>
      <c r="C371" s="1">
        <v>1008692477.79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329396962</v>
      </c>
      <c r="J371" s="1">
        <v>0</v>
      </c>
      <c r="K371" s="1">
        <v>0</v>
      </c>
      <c r="L371" s="9"/>
    </row>
    <row r="372" spans="1:12" x14ac:dyDescent="0.3">
      <c r="A372" s="5">
        <v>150510</v>
      </c>
      <c r="B372" s="6" t="s">
        <v>198</v>
      </c>
      <c r="C372" s="1">
        <v>14423949.93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329396962</v>
      </c>
      <c r="J372" s="1">
        <v>0</v>
      </c>
      <c r="K372" s="1">
        <v>0</v>
      </c>
      <c r="L372" s="9"/>
    </row>
    <row r="373" spans="1:12" x14ac:dyDescent="0.3">
      <c r="A373" s="5">
        <v>150515</v>
      </c>
      <c r="B373" s="6" t="s">
        <v>199</v>
      </c>
      <c r="C373" s="1">
        <v>1130249522.4000001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9"/>
    </row>
    <row r="374" spans="1:12" x14ac:dyDescent="0.3">
      <c r="A374" s="5">
        <v>150525</v>
      </c>
      <c r="B374" s="6" t="s">
        <v>201</v>
      </c>
      <c r="C374" s="1">
        <v>135980994.53999999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9"/>
    </row>
    <row r="375" spans="1:12" x14ac:dyDescent="0.3">
      <c r="A375" s="5">
        <v>151000</v>
      </c>
      <c r="B375" s="6" t="s">
        <v>202</v>
      </c>
      <c r="C375" s="1">
        <v>943590956.40999997</v>
      </c>
      <c r="D375" s="1">
        <v>0</v>
      </c>
      <c r="E375" s="1">
        <v>84470</v>
      </c>
      <c r="F375" s="1">
        <v>0</v>
      </c>
      <c r="G375" s="1">
        <v>14385220161</v>
      </c>
      <c r="H375" s="1">
        <v>0</v>
      </c>
      <c r="I375" s="1">
        <v>0</v>
      </c>
      <c r="J375" s="1">
        <v>0</v>
      </c>
      <c r="K375" s="1">
        <v>0</v>
      </c>
      <c r="L375" s="9"/>
    </row>
    <row r="376" spans="1:12" x14ac:dyDescent="0.3">
      <c r="A376" s="5">
        <v>151010</v>
      </c>
      <c r="B376" s="6" t="s">
        <v>197</v>
      </c>
      <c r="C376" s="1">
        <v>0</v>
      </c>
      <c r="D376" s="1">
        <v>0</v>
      </c>
      <c r="E376" s="1">
        <v>0</v>
      </c>
      <c r="F376" s="1">
        <v>0</v>
      </c>
      <c r="G376" s="1">
        <v>14385220161</v>
      </c>
      <c r="H376" s="1">
        <v>0</v>
      </c>
      <c r="I376" s="1">
        <v>0</v>
      </c>
      <c r="J376" s="1">
        <v>0</v>
      </c>
      <c r="K376" s="1">
        <v>0</v>
      </c>
      <c r="L376" s="9"/>
    </row>
    <row r="377" spans="1:12" x14ac:dyDescent="0.3">
      <c r="A377" s="5">
        <v>151015</v>
      </c>
      <c r="B377" s="6" t="s">
        <v>199</v>
      </c>
      <c r="C377" s="1">
        <v>943590956.40999997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9"/>
    </row>
    <row r="378" spans="1:12" x14ac:dyDescent="0.3">
      <c r="A378" s="5">
        <v>160000</v>
      </c>
      <c r="B378" s="6" t="s">
        <v>203</v>
      </c>
      <c r="C378" s="1">
        <v>363623657616.61005</v>
      </c>
      <c r="D378" s="1">
        <v>9920606132.0700016</v>
      </c>
      <c r="E378" s="1">
        <v>25078218669.650002</v>
      </c>
      <c r="F378" s="1">
        <v>26610858262.369999</v>
      </c>
      <c r="G378" s="1">
        <v>31723132092.210003</v>
      </c>
      <c r="H378" s="1">
        <v>59304780846.239967</v>
      </c>
      <c r="I378" s="1">
        <v>71203396396.84996</v>
      </c>
      <c r="J378" s="1">
        <v>65666154864.490005</v>
      </c>
      <c r="K378" s="1">
        <v>112470228227.42999</v>
      </c>
      <c r="L378" s="9"/>
    </row>
    <row r="379" spans="1:12" x14ac:dyDescent="0.3">
      <c r="A379" s="5">
        <v>160500</v>
      </c>
      <c r="B379" s="6" t="s">
        <v>204</v>
      </c>
      <c r="C379" s="1">
        <v>272550385959.83997</v>
      </c>
      <c r="D379" s="1">
        <v>5586578</v>
      </c>
      <c r="E379" s="1">
        <v>749400828.00000012</v>
      </c>
      <c r="F379" s="1">
        <v>242035114.25</v>
      </c>
      <c r="G379" s="1">
        <v>1380536193.5</v>
      </c>
      <c r="H379" s="1">
        <v>291136487.98000002</v>
      </c>
      <c r="I379" s="1">
        <v>371736398.06999999</v>
      </c>
      <c r="J379" s="1">
        <v>127727876</v>
      </c>
      <c r="K379" s="1">
        <v>362633270.09000003</v>
      </c>
      <c r="L379" s="9"/>
    </row>
    <row r="380" spans="1:12" x14ac:dyDescent="0.3">
      <c r="A380" s="5">
        <v>160505</v>
      </c>
      <c r="B380" s="6" t="s">
        <v>205</v>
      </c>
      <c r="C380" s="1">
        <v>270475000779.85995</v>
      </c>
      <c r="D380" s="1">
        <v>5586578</v>
      </c>
      <c r="E380" s="1">
        <v>686608953.41000009</v>
      </c>
      <c r="F380" s="1">
        <v>242035114.25</v>
      </c>
      <c r="G380" s="1">
        <v>1406205586.51</v>
      </c>
      <c r="H380" s="1">
        <v>292309953.98000002</v>
      </c>
      <c r="I380" s="1">
        <v>371736398.06999999</v>
      </c>
      <c r="J380" s="1">
        <v>127727876</v>
      </c>
      <c r="K380" s="1">
        <v>358986330.09000003</v>
      </c>
      <c r="L380" s="9"/>
    </row>
    <row r="381" spans="1:12" x14ac:dyDescent="0.3">
      <c r="A381" s="5">
        <v>160510</v>
      </c>
      <c r="B381" s="6" t="s">
        <v>206</v>
      </c>
      <c r="C381" s="1">
        <v>2540624614.9299998</v>
      </c>
      <c r="D381" s="1">
        <v>0</v>
      </c>
      <c r="E381" s="1">
        <v>0</v>
      </c>
      <c r="F381" s="1">
        <v>2362500</v>
      </c>
      <c r="G381" s="1">
        <v>2612509</v>
      </c>
      <c r="H381" s="1">
        <v>0</v>
      </c>
      <c r="I381" s="1">
        <v>0</v>
      </c>
      <c r="J381" s="1">
        <v>0</v>
      </c>
      <c r="K381" s="1">
        <v>148958</v>
      </c>
      <c r="L381" s="9"/>
    </row>
    <row r="382" spans="1:12" x14ac:dyDescent="0.3">
      <c r="A382" s="5">
        <v>160515</v>
      </c>
      <c r="B382" s="6" t="s">
        <v>207</v>
      </c>
      <c r="C382" s="1">
        <v>3066921565.1599998</v>
      </c>
      <c r="D382" s="1">
        <v>0</v>
      </c>
      <c r="E382" s="1">
        <v>764391</v>
      </c>
      <c r="F382" s="1">
        <v>0</v>
      </c>
      <c r="G382" s="1">
        <v>42320908</v>
      </c>
      <c r="H382" s="1">
        <v>0</v>
      </c>
      <c r="I382" s="1">
        <v>0</v>
      </c>
      <c r="J382" s="1">
        <v>0</v>
      </c>
      <c r="K382" s="1">
        <v>2916420</v>
      </c>
      <c r="L382" s="9"/>
    </row>
    <row r="383" spans="1:12" x14ac:dyDescent="0.3">
      <c r="A383" s="5">
        <v>160520</v>
      </c>
      <c r="B383" s="6" t="s">
        <v>208</v>
      </c>
      <c r="C383" s="1">
        <v>8875816083.539999</v>
      </c>
      <c r="D383" s="1">
        <v>0</v>
      </c>
      <c r="E383" s="1">
        <v>672934395.59000003</v>
      </c>
      <c r="F383" s="1">
        <v>0</v>
      </c>
      <c r="G383" s="1">
        <v>337935885.89999998</v>
      </c>
      <c r="H383" s="1">
        <v>0</v>
      </c>
      <c r="I383" s="1">
        <v>0</v>
      </c>
      <c r="J383" s="1">
        <v>0</v>
      </c>
      <c r="K383" s="1">
        <v>2667139</v>
      </c>
      <c r="L383" s="9"/>
    </row>
    <row r="384" spans="1:12" x14ac:dyDescent="0.3">
      <c r="A384" s="5">
        <v>160599</v>
      </c>
      <c r="B384" s="6" t="s">
        <v>209</v>
      </c>
      <c r="C384" s="1">
        <v>12407977083.65</v>
      </c>
      <c r="D384" s="1">
        <v>0</v>
      </c>
      <c r="E384" s="1">
        <v>610906912</v>
      </c>
      <c r="F384" s="1">
        <v>2362500</v>
      </c>
      <c r="G384" s="1">
        <v>408538695.91000003</v>
      </c>
      <c r="H384" s="1">
        <v>1173466</v>
      </c>
      <c r="I384" s="1">
        <v>0</v>
      </c>
      <c r="J384" s="1">
        <v>0</v>
      </c>
      <c r="K384" s="1">
        <v>2085577</v>
      </c>
      <c r="L384" s="9"/>
    </row>
    <row r="385" spans="1:12" x14ac:dyDescent="0.3">
      <c r="A385" s="5">
        <v>161000</v>
      </c>
      <c r="B385" s="6" t="s">
        <v>210</v>
      </c>
      <c r="C385" s="1">
        <v>474570354.11000001</v>
      </c>
      <c r="D385" s="1">
        <v>102492480</v>
      </c>
      <c r="E385" s="1">
        <v>120825055</v>
      </c>
      <c r="F385" s="1">
        <v>0</v>
      </c>
      <c r="G385" s="1">
        <v>2725882</v>
      </c>
      <c r="H385" s="1">
        <v>1230771</v>
      </c>
      <c r="I385" s="1">
        <v>0</v>
      </c>
      <c r="J385" s="1">
        <v>0</v>
      </c>
      <c r="K385" s="1">
        <v>227354029</v>
      </c>
      <c r="L385" s="9"/>
    </row>
    <row r="386" spans="1:12" x14ac:dyDescent="0.3">
      <c r="A386" s="5">
        <v>161005</v>
      </c>
      <c r="B386" s="6" t="s">
        <v>205</v>
      </c>
      <c r="C386" s="1">
        <v>454681772.30000001</v>
      </c>
      <c r="D386" s="1">
        <v>102492480</v>
      </c>
      <c r="E386" s="1">
        <v>111746055</v>
      </c>
      <c r="F386" s="1">
        <v>0</v>
      </c>
      <c r="G386" s="1">
        <v>2725882</v>
      </c>
      <c r="H386" s="1">
        <v>1373573</v>
      </c>
      <c r="I386" s="1">
        <v>0</v>
      </c>
      <c r="J386" s="1">
        <v>0</v>
      </c>
      <c r="K386" s="1">
        <v>227354029</v>
      </c>
      <c r="L386" s="9"/>
    </row>
    <row r="387" spans="1:12" x14ac:dyDescent="0.3">
      <c r="A387" s="5">
        <v>161010</v>
      </c>
      <c r="B387" s="6" t="s">
        <v>206</v>
      </c>
      <c r="C387" s="1">
        <v>2498400</v>
      </c>
      <c r="D387" s="1">
        <v>0</v>
      </c>
      <c r="E387" s="1">
        <v>9079000</v>
      </c>
      <c r="F387" s="1">
        <v>0</v>
      </c>
      <c r="G387" s="1">
        <v>28498</v>
      </c>
      <c r="H387" s="1">
        <v>2990058</v>
      </c>
      <c r="I387" s="1">
        <v>0</v>
      </c>
      <c r="J387" s="1">
        <v>0</v>
      </c>
      <c r="K387" s="1">
        <v>0</v>
      </c>
      <c r="L387" s="9"/>
    </row>
    <row r="388" spans="1:12" x14ac:dyDescent="0.3">
      <c r="A388" s="5">
        <v>161015</v>
      </c>
      <c r="B388" s="6" t="s">
        <v>207</v>
      </c>
      <c r="C388" s="1">
        <v>1235330</v>
      </c>
      <c r="D388" s="1">
        <v>0</v>
      </c>
      <c r="E388" s="1">
        <v>0</v>
      </c>
      <c r="F388" s="1">
        <v>0</v>
      </c>
      <c r="G388" s="1">
        <v>0</v>
      </c>
      <c r="H388" s="1">
        <v>57229</v>
      </c>
      <c r="I388" s="1">
        <v>0</v>
      </c>
      <c r="J388" s="1">
        <v>0</v>
      </c>
      <c r="K388" s="1">
        <v>0</v>
      </c>
      <c r="L388" s="9"/>
    </row>
    <row r="389" spans="1:12" x14ac:dyDescent="0.3">
      <c r="A389" s="5">
        <v>161020</v>
      </c>
      <c r="B389" s="6" t="s">
        <v>208</v>
      </c>
      <c r="C389" s="1">
        <v>57797678.32</v>
      </c>
      <c r="D389" s="1">
        <v>0</v>
      </c>
      <c r="E389" s="1">
        <v>0</v>
      </c>
      <c r="F389" s="1">
        <v>0</v>
      </c>
      <c r="G389" s="1">
        <v>1947664</v>
      </c>
      <c r="H389" s="1">
        <v>419991</v>
      </c>
      <c r="I389" s="1">
        <v>0</v>
      </c>
      <c r="J389" s="1">
        <v>0</v>
      </c>
      <c r="K389" s="1">
        <v>0</v>
      </c>
      <c r="L389" s="9"/>
    </row>
    <row r="390" spans="1:12" x14ac:dyDescent="0.3">
      <c r="A390" s="5">
        <v>161099</v>
      </c>
      <c r="B390" s="6" t="s">
        <v>211</v>
      </c>
      <c r="C390" s="1">
        <v>41670000.510000005</v>
      </c>
      <c r="D390" s="1">
        <v>0</v>
      </c>
      <c r="E390" s="1">
        <v>0</v>
      </c>
      <c r="F390" s="1">
        <v>0</v>
      </c>
      <c r="G390" s="1">
        <v>1976162</v>
      </c>
      <c r="H390" s="1">
        <v>3610080</v>
      </c>
      <c r="I390" s="1">
        <v>0</v>
      </c>
      <c r="J390" s="1">
        <v>0</v>
      </c>
      <c r="K390" s="1">
        <v>0</v>
      </c>
      <c r="L390" s="9"/>
    </row>
    <row r="391" spans="1:12" x14ac:dyDescent="0.3">
      <c r="A391" s="5">
        <v>161500</v>
      </c>
      <c r="B391" s="6" t="s">
        <v>212</v>
      </c>
      <c r="C391" s="1">
        <v>446897585.34999996</v>
      </c>
      <c r="D391" s="1">
        <v>2344160342.4299998</v>
      </c>
      <c r="E391" s="1">
        <v>732987776.02999997</v>
      </c>
      <c r="F391" s="1">
        <v>217438203.24000001</v>
      </c>
      <c r="G391" s="1">
        <v>1579188834</v>
      </c>
      <c r="H391" s="1">
        <v>1053375225.03</v>
      </c>
      <c r="I391" s="1">
        <v>280768194.98000002</v>
      </c>
      <c r="J391" s="1">
        <v>21357919</v>
      </c>
      <c r="K391" s="1">
        <v>325239104.59000003</v>
      </c>
      <c r="L391" s="9"/>
    </row>
    <row r="392" spans="1:12" x14ac:dyDescent="0.3">
      <c r="A392" s="5">
        <v>161505</v>
      </c>
      <c r="B392" s="6" t="s">
        <v>205</v>
      </c>
      <c r="C392" s="1">
        <v>382035182.93999994</v>
      </c>
      <c r="D392" s="1">
        <v>2345237616.4299998</v>
      </c>
      <c r="E392" s="1">
        <v>616653056.02999997</v>
      </c>
      <c r="F392" s="1">
        <v>233212395.69</v>
      </c>
      <c r="G392" s="1">
        <v>1593811502</v>
      </c>
      <c r="H392" s="1">
        <v>1043100729.03</v>
      </c>
      <c r="I392" s="1">
        <v>3386652086.98</v>
      </c>
      <c r="J392" s="1">
        <v>24044119</v>
      </c>
      <c r="K392" s="1">
        <v>334251924.99000001</v>
      </c>
      <c r="L392" s="9"/>
    </row>
    <row r="393" spans="1:12" x14ac:dyDescent="0.3">
      <c r="A393" s="5">
        <v>161510</v>
      </c>
      <c r="B393" s="6" t="s">
        <v>206</v>
      </c>
      <c r="C393" s="1">
        <v>28554244.02</v>
      </c>
      <c r="D393" s="1">
        <v>0</v>
      </c>
      <c r="E393" s="1">
        <v>103902272</v>
      </c>
      <c r="F393" s="1">
        <v>0</v>
      </c>
      <c r="G393" s="1">
        <v>36297763</v>
      </c>
      <c r="H393" s="1">
        <v>2906747</v>
      </c>
      <c r="I393" s="1">
        <v>0</v>
      </c>
      <c r="J393" s="1">
        <v>0</v>
      </c>
      <c r="K393" s="1">
        <v>1912589</v>
      </c>
      <c r="L393" s="9"/>
    </row>
    <row r="394" spans="1:12" x14ac:dyDescent="0.3">
      <c r="A394" s="5">
        <v>161515</v>
      </c>
      <c r="B394" s="6" t="s">
        <v>207</v>
      </c>
      <c r="C394" s="1">
        <v>37484817.269999996</v>
      </c>
      <c r="D394" s="1">
        <v>0</v>
      </c>
      <c r="E394" s="1">
        <v>26036189</v>
      </c>
      <c r="F394" s="1">
        <v>0</v>
      </c>
      <c r="G394" s="1">
        <v>37064759</v>
      </c>
      <c r="H394" s="1">
        <v>0</v>
      </c>
      <c r="I394" s="1">
        <v>0</v>
      </c>
      <c r="J394" s="1">
        <v>0</v>
      </c>
      <c r="K394" s="1">
        <v>0</v>
      </c>
      <c r="L394" s="9"/>
    </row>
    <row r="395" spans="1:12" x14ac:dyDescent="0.3">
      <c r="A395" s="5">
        <v>161520</v>
      </c>
      <c r="B395" s="6" t="s">
        <v>208</v>
      </c>
      <c r="C395" s="1">
        <v>40267966.560000002</v>
      </c>
      <c r="D395" s="1">
        <v>0</v>
      </c>
      <c r="E395" s="1">
        <v>0</v>
      </c>
      <c r="F395" s="1">
        <v>0</v>
      </c>
      <c r="G395" s="1">
        <v>1116403549</v>
      </c>
      <c r="H395" s="1">
        <v>20154388</v>
      </c>
      <c r="I395" s="1">
        <v>0</v>
      </c>
      <c r="J395" s="1">
        <v>0</v>
      </c>
      <c r="K395" s="1">
        <v>26938493.879999999</v>
      </c>
      <c r="L395" s="9"/>
    </row>
    <row r="396" spans="1:12" x14ac:dyDescent="0.3">
      <c r="A396" s="5">
        <v>161599</v>
      </c>
      <c r="B396" s="6" t="s">
        <v>213</v>
      </c>
      <c r="C396" s="1">
        <v>41444625.439999998</v>
      </c>
      <c r="D396" s="1">
        <v>1077274</v>
      </c>
      <c r="E396" s="1">
        <v>13603741</v>
      </c>
      <c r="F396" s="1">
        <v>15774192.449999999</v>
      </c>
      <c r="G396" s="1">
        <v>1204388739</v>
      </c>
      <c r="H396" s="1">
        <v>12786639</v>
      </c>
      <c r="I396" s="1">
        <v>3105883892</v>
      </c>
      <c r="J396" s="1">
        <v>2686200</v>
      </c>
      <c r="K396" s="1">
        <v>37863903.280000001</v>
      </c>
      <c r="L396" s="9"/>
    </row>
    <row r="397" spans="1:12" x14ac:dyDescent="0.3">
      <c r="A397" s="5">
        <v>162000</v>
      </c>
      <c r="B397" s="6" t="s">
        <v>214</v>
      </c>
      <c r="C397" s="1">
        <v>139163</v>
      </c>
      <c r="D397" s="1">
        <v>1006801</v>
      </c>
      <c r="E397" s="1">
        <v>131276628.59999999</v>
      </c>
      <c r="F397" s="1">
        <v>23704291</v>
      </c>
      <c r="G397" s="1">
        <v>0</v>
      </c>
      <c r="H397" s="1">
        <v>31780617.259999998</v>
      </c>
      <c r="I397" s="1">
        <v>0</v>
      </c>
      <c r="J397" s="1">
        <v>115069</v>
      </c>
      <c r="K397" s="1">
        <v>294</v>
      </c>
      <c r="L397" s="9"/>
    </row>
    <row r="398" spans="1:12" x14ac:dyDescent="0.3">
      <c r="A398" s="5">
        <v>162005</v>
      </c>
      <c r="B398" s="6" t="s">
        <v>205</v>
      </c>
      <c r="C398" s="1">
        <v>138266</v>
      </c>
      <c r="D398" s="1">
        <v>1006801</v>
      </c>
      <c r="E398" s="1">
        <v>128227122.25</v>
      </c>
      <c r="F398" s="1">
        <v>21857387</v>
      </c>
      <c r="G398" s="1">
        <v>0</v>
      </c>
      <c r="H398" s="1">
        <v>27742437.259999998</v>
      </c>
      <c r="I398" s="1">
        <v>0</v>
      </c>
      <c r="J398" s="1">
        <v>115069</v>
      </c>
      <c r="K398" s="1">
        <v>294</v>
      </c>
      <c r="L398" s="9"/>
    </row>
    <row r="399" spans="1:12" x14ac:dyDescent="0.3">
      <c r="A399" s="5">
        <v>162010</v>
      </c>
      <c r="B399" s="6" t="s">
        <v>206</v>
      </c>
      <c r="C399" s="1">
        <v>0</v>
      </c>
      <c r="D399" s="1">
        <v>0</v>
      </c>
      <c r="E399" s="1">
        <v>21000</v>
      </c>
      <c r="F399" s="1">
        <v>1846904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9"/>
    </row>
    <row r="400" spans="1:12" x14ac:dyDescent="0.3">
      <c r="A400" s="5">
        <v>162020</v>
      </c>
      <c r="B400" s="6" t="s">
        <v>208</v>
      </c>
      <c r="C400" s="1">
        <v>207488</v>
      </c>
      <c r="D400" s="1">
        <v>0</v>
      </c>
      <c r="E400" s="1">
        <v>31942426</v>
      </c>
      <c r="F400" s="1">
        <v>0</v>
      </c>
      <c r="G400" s="1">
        <v>0</v>
      </c>
      <c r="H400" s="1">
        <v>3610080</v>
      </c>
      <c r="I400" s="1">
        <v>0</v>
      </c>
      <c r="J400" s="1">
        <v>0</v>
      </c>
      <c r="K400" s="1">
        <v>0</v>
      </c>
      <c r="L400" s="9"/>
    </row>
    <row r="401" spans="1:12" x14ac:dyDescent="0.3">
      <c r="A401" s="5">
        <v>162099</v>
      </c>
      <c r="B401" s="6" t="s">
        <v>215</v>
      </c>
      <c r="C401" s="1">
        <v>207488</v>
      </c>
      <c r="D401" s="1">
        <v>0</v>
      </c>
      <c r="E401" s="1">
        <v>29529919.649999999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9"/>
    </row>
    <row r="402" spans="1:12" x14ac:dyDescent="0.3">
      <c r="A402" s="5">
        <v>162500</v>
      </c>
      <c r="B402" s="6" t="s">
        <v>216</v>
      </c>
      <c r="C402" s="1">
        <v>301282200.53999996</v>
      </c>
      <c r="D402" s="1">
        <v>0</v>
      </c>
      <c r="E402" s="1">
        <v>88714655</v>
      </c>
      <c r="F402" s="1">
        <v>141126958.93000001</v>
      </c>
      <c r="G402" s="1">
        <v>99154736</v>
      </c>
      <c r="H402" s="1">
        <v>140329713</v>
      </c>
      <c r="I402" s="1">
        <v>92304271.209999993</v>
      </c>
      <c r="J402" s="1">
        <v>1880796</v>
      </c>
      <c r="K402" s="1">
        <v>76795608.519999996</v>
      </c>
      <c r="L402" s="9"/>
    </row>
    <row r="403" spans="1:12" x14ac:dyDescent="0.3">
      <c r="A403" s="5">
        <v>162505</v>
      </c>
      <c r="B403" s="6" t="s">
        <v>217</v>
      </c>
      <c r="C403" s="1">
        <v>265566993.53999999</v>
      </c>
      <c r="D403" s="1">
        <v>0</v>
      </c>
      <c r="E403" s="1">
        <v>0</v>
      </c>
      <c r="F403" s="1">
        <v>0</v>
      </c>
      <c r="G403" s="1">
        <v>99154736</v>
      </c>
      <c r="H403" s="1">
        <v>100000000</v>
      </c>
      <c r="I403" s="1">
        <v>75291507</v>
      </c>
      <c r="J403" s="1">
        <v>1880796</v>
      </c>
      <c r="K403" s="1">
        <v>33249528.719999999</v>
      </c>
      <c r="L403" s="9"/>
    </row>
    <row r="404" spans="1:12" x14ac:dyDescent="0.3">
      <c r="A404" s="5">
        <v>162510</v>
      </c>
      <c r="B404" s="6" t="s">
        <v>218</v>
      </c>
      <c r="C404" s="1">
        <v>35715207</v>
      </c>
      <c r="D404" s="1">
        <v>0</v>
      </c>
      <c r="E404" s="1">
        <v>66787258</v>
      </c>
      <c r="F404" s="1">
        <v>133021514</v>
      </c>
      <c r="G404" s="1">
        <v>0</v>
      </c>
      <c r="H404" s="1">
        <v>26642853</v>
      </c>
      <c r="I404" s="1">
        <v>0</v>
      </c>
      <c r="J404" s="1">
        <v>0</v>
      </c>
      <c r="K404" s="1">
        <v>16009230.289999999</v>
      </c>
      <c r="L404" s="9"/>
    </row>
    <row r="405" spans="1:12" x14ac:dyDescent="0.3">
      <c r="A405" s="5">
        <v>162515</v>
      </c>
      <c r="B405" s="6" t="s">
        <v>219</v>
      </c>
      <c r="C405" s="1">
        <v>0</v>
      </c>
      <c r="D405" s="1">
        <v>0</v>
      </c>
      <c r="E405" s="1">
        <v>22684672</v>
      </c>
      <c r="F405" s="1">
        <v>0</v>
      </c>
      <c r="G405" s="1">
        <v>0</v>
      </c>
      <c r="H405" s="1">
        <v>6414835</v>
      </c>
      <c r="I405" s="1">
        <v>0</v>
      </c>
      <c r="J405" s="1">
        <v>0</v>
      </c>
      <c r="K405" s="1">
        <v>27387513.509999998</v>
      </c>
      <c r="L405" s="9"/>
    </row>
    <row r="406" spans="1:12" x14ac:dyDescent="0.3">
      <c r="A406" s="5">
        <v>162595</v>
      </c>
      <c r="B406" s="6" t="s">
        <v>19</v>
      </c>
      <c r="C406" s="1">
        <v>0</v>
      </c>
      <c r="D406" s="1">
        <v>0</v>
      </c>
      <c r="E406" s="1">
        <v>4949025</v>
      </c>
      <c r="F406" s="1">
        <v>8105444.9299999997</v>
      </c>
      <c r="G406" s="1">
        <v>0</v>
      </c>
      <c r="H406" s="1">
        <v>7272025</v>
      </c>
      <c r="I406" s="1">
        <v>17012764.210000001</v>
      </c>
      <c r="J406" s="1">
        <v>0</v>
      </c>
      <c r="K406" s="1">
        <v>149336</v>
      </c>
      <c r="L406" s="9"/>
    </row>
    <row r="407" spans="1:12" x14ac:dyDescent="0.3">
      <c r="A407" s="5">
        <v>162599</v>
      </c>
      <c r="B407" s="6" t="s">
        <v>220</v>
      </c>
      <c r="C407" s="1">
        <v>0</v>
      </c>
      <c r="D407" s="1">
        <v>0</v>
      </c>
      <c r="E407" s="1">
        <v>5706300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9"/>
    </row>
    <row r="408" spans="1:12" x14ac:dyDescent="0.3">
      <c r="A408" s="5">
        <v>163000</v>
      </c>
      <c r="B408" s="6" t="s">
        <v>221</v>
      </c>
      <c r="C408" s="1">
        <v>31885920713.760002</v>
      </c>
      <c r="D408" s="1">
        <v>1277829200.46</v>
      </c>
      <c r="E408" s="1">
        <v>2607728432.4899998</v>
      </c>
      <c r="F408" s="1">
        <v>2869918173.73</v>
      </c>
      <c r="G408" s="1">
        <v>3361056876.6599998</v>
      </c>
      <c r="H408" s="1">
        <v>2084806454.9300003</v>
      </c>
      <c r="I408" s="1">
        <v>4148681600.3099999</v>
      </c>
      <c r="J408" s="1">
        <v>2246691507.3900003</v>
      </c>
      <c r="K408" s="1">
        <v>8864067290.4000015</v>
      </c>
      <c r="L408" s="9"/>
    </row>
    <row r="409" spans="1:12" x14ac:dyDescent="0.3">
      <c r="A409" s="5">
        <v>163010</v>
      </c>
      <c r="B409" s="6" t="s">
        <v>222</v>
      </c>
      <c r="C409" s="1">
        <v>275953301.07999998</v>
      </c>
      <c r="D409" s="1">
        <v>25682163</v>
      </c>
      <c r="E409" s="1">
        <v>156961116.60999998</v>
      </c>
      <c r="F409" s="1">
        <v>115546040.40000001</v>
      </c>
      <c r="G409" s="1">
        <v>81493483.210000008</v>
      </c>
      <c r="H409" s="1">
        <v>45962565.43</v>
      </c>
      <c r="I409" s="1">
        <v>176708580.56</v>
      </c>
      <c r="J409" s="1">
        <v>38453583.670000002</v>
      </c>
      <c r="K409" s="1">
        <v>101429805.28</v>
      </c>
      <c r="L409" s="9"/>
    </row>
    <row r="410" spans="1:12" x14ac:dyDescent="0.3">
      <c r="A410" s="5">
        <v>163020</v>
      </c>
      <c r="B410" s="6" t="s">
        <v>223</v>
      </c>
      <c r="C410" s="1">
        <v>19616303.030000001</v>
      </c>
      <c r="D410" s="1">
        <v>2235280</v>
      </c>
      <c r="E410" s="1">
        <v>22895811</v>
      </c>
      <c r="F410" s="1">
        <v>29000</v>
      </c>
      <c r="G410" s="1">
        <v>9527456</v>
      </c>
      <c r="H410" s="1">
        <v>13889365</v>
      </c>
      <c r="I410" s="1">
        <v>147250</v>
      </c>
      <c r="J410" s="1">
        <v>15663941</v>
      </c>
      <c r="K410" s="1">
        <v>148898</v>
      </c>
      <c r="L410" s="9"/>
    </row>
    <row r="411" spans="1:12" x14ac:dyDescent="0.3">
      <c r="A411" s="5">
        <v>163095</v>
      </c>
      <c r="B411" s="6" t="s">
        <v>200</v>
      </c>
      <c r="C411" s="1">
        <v>31773732460.650002</v>
      </c>
      <c r="D411" s="1">
        <v>1277553454.76</v>
      </c>
      <c r="E411" s="1">
        <v>2496722310.8799996</v>
      </c>
      <c r="F411" s="1">
        <v>2924573911.3299999</v>
      </c>
      <c r="G411" s="1">
        <v>3272353937.4499998</v>
      </c>
      <c r="H411" s="1">
        <v>2031785773.5000002</v>
      </c>
      <c r="I411" s="1">
        <v>3972768169.75</v>
      </c>
      <c r="J411" s="1">
        <v>3967473393.7199998</v>
      </c>
      <c r="K411" s="1">
        <v>8835239457.1200008</v>
      </c>
      <c r="L411" s="9"/>
    </row>
    <row r="412" spans="1:12" x14ac:dyDescent="0.3">
      <c r="A412" s="5">
        <v>163099</v>
      </c>
      <c r="B412" s="6" t="s">
        <v>224</v>
      </c>
      <c r="C412" s="1">
        <v>183381351</v>
      </c>
      <c r="D412" s="1">
        <v>27641697.300000001</v>
      </c>
      <c r="E412" s="1">
        <v>68851306</v>
      </c>
      <c r="F412" s="1">
        <v>170230778</v>
      </c>
      <c r="G412" s="1">
        <v>2318000</v>
      </c>
      <c r="H412" s="1">
        <v>6831249</v>
      </c>
      <c r="I412" s="1">
        <v>952000</v>
      </c>
      <c r="J412" s="1">
        <v>1774899411</v>
      </c>
      <c r="K412" s="1">
        <v>72750870</v>
      </c>
      <c r="L412" s="9"/>
    </row>
    <row r="413" spans="1:12" x14ac:dyDescent="0.3">
      <c r="A413" s="5">
        <v>163500</v>
      </c>
      <c r="B413" s="6" t="s">
        <v>225</v>
      </c>
      <c r="C413" s="1">
        <v>266408916.15000001</v>
      </c>
      <c r="D413" s="1">
        <v>45294699.780000001</v>
      </c>
      <c r="E413" s="1">
        <v>153446467.09999999</v>
      </c>
      <c r="F413" s="1">
        <v>45373257</v>
      </c>
      <c r="G413" s="1">
        <v>46597463</v>
      </c>
      <c r="H413" s="1">
        <v>2077794</v>
      </c>
      <c r="I413" s="1">
        <v>21701634</v>
      </c>
      <c r="J413" s="1">
        <v>1120320</v>
      </c>
      <c r="K413" s="1">
        <v>157565557.11000001</v>
      </c>
      <c r="L413" s="9"/>
    </row>
    <row r="414" spans="1:12" x14ac:dyDescent="0.3">
      <c r="A414" s="5">
        <v>163505</v>
      </c>
      <c r="B414" s="6" t="s">
        <v>226</v>
      </c>
      <c r="C414" s="1">
        <v>292120276.14999998</v>
      </c>
      <c r="D414" s="1">
        <v>56656528</v>
      </c>
      <c r="E414" s="1">
        <v>164596432.09999999</v>
      </c>
      <c r="F414" s="1">
        <v>47693389</v>
      </c>
      <c r="G414" s="1">
        <v>79056607</v>
      </c>
      <c r="H414" s="1">
        <v>2077794</v>
      </c>
      <c r="I414" s="1">
        <v>6232261</v>
      </c>
      <c r="J414" s="1">
        <v>1120320</v>
      </c>
      <c r="K414" s="1">
        <v>359404156.66999996</v>
      </c>
      <c r="L414" s="9"/>
    </row>
    <row r="415" spans="1:12" x14ac:dyDescent="0.3">
      <c r="A415" s="5">
        <v>163510</v>
      </c>
      <c r="B415" s="6" t="s">
        <v>227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16601266</v>
      </c>
      <c r="J415" s="1">
        <v>0</v>
      </c>
      <c r="K415" s="1">
        <v>0</v>
      </c>
      <c r="L415" s="9"/>
    </row>
    <row r="416" spans="1:12" x14ac:dyDescent="0.3">
      <c r="A416" s="5">
        <v>163599</v>
      </c>
      <c r="B416" s="6" t="s">
        <v>228</v>
      </c>
      <c r="C416" s="1">
        <v>25711360</v>
      </c>
      <c r="D416" s="1">
        <v>11361828.220000001</v>
      </c>
      <c r="E416" s="1">
        <v>11149965</v>
      </c>
      <c r="F416" s="1">
        <v>2320132</v>
      </c>
      <c r="G416" s="1">
        <v>32459144</v>
      </c>
      <c r="H416" s="1">
        <v>0</v>
      </c>
      <c r="I416" s="1">
        <v>1131893</v>
      </c>
      <c r="J416" s="1">
        <v>0</v>
      </c>
      <c r="K416" s="1">
        <v>201838599.56</v>
      </c>
      <c r="L416" s="9"/>
    </row>
    <row r="417" spans="1:12" x14ac:dyDescent="0.3">
      <c r="A417" s="5">
        <v>164000</v>
      </c>
      <c r="B417" s="6" t="s">
        <v>229</v>
      </c>
      <c r="C417" s="1">
        <v>7532956185.9899998</v>
      </c>
      <c r="D417" s="1">
        <v>2287301378.9900002</v>
      </c>
      <c r="E417" s="1">
        <v>773029273.00999999</v>
      </c>
      <c r="F417" s="1">
        <v>905439625.69000018</v>
      </c>
      <c r="G417" s="1">
        <v>1184205350.78</v>
      </c>
      <c r="H417" s="1">
        <v>335564775.67000002</v>
      </c>
      <c r="I417" s="1">
        <v>192933227.09999999</v>
      </c>
      <c r="J417" s="1">
        <v>1688073329.8600004</v>
      </c>
      <c r="K417" s="1">
        <v>5487943706.6200008</v>
      </c>
      <c r="L417" s="9"/>
    </row>
    <row r="418" spans="1:12" x14ac:dyDescent="0.3">
      <c r="A418" s="5">
        <v>164005</v>
      </c>
      <c r="B418" s="6" t="s">
        <v>230</v>
      </c>
      <c r="C418" s="1">
        <v>122799095</v>
      </c>
      <c r="D418" s="1">
        <v>570057877.37</v>
      </c>
      <c r="E418" s="1">
        <v>179029788.95000002</v>
      </c>
      <c r="F418" s="1">
        <v>119485971.89999999</v>
      </c>
      <c r="G418" s="1">
        <v>118248770</v>
      </c>
      <c r="H418" s="1">
        <v>62641420.130000003</v>
      </c>
      <c r="I418" s="1">
        <v>63938000</v>
      </c>
      <c r="J418" s="1">
        <v>87048333</v>
      </c>
      <c r="K418" s="1">
        <v>373769537.88</v>
      </c>
      <c r="L418" s="9"/>
    </row>
    <row r="419" spans="1:12" x14ac:dyDescent="0.3">
      <c r="A419" s="5">
        <v>164010</v>
      </c>
      <c r="B419" s="6" t="s">
        <v>231</v>
      </c>
      <c r="C419" s="1">
        <v>1637668666.1700003</v>
      </c>
      <c r="D419" s="1">
        <v>1573072266.23</v>
      </c>
      <c r="E419" s="1">
        <v>195789257.44</v>
      </c>
      <c r="F419" s="1">
        <v>351730360.38</v>
      </c>
      <c r="G419" s="1">
        <v>132292992.16</v>
      </c>
      <c r="H419" s="1">
        <v>134309054.98999998</v>
      </c>
      <c r="I419" s="1">
        <v>56368282.980000004</v>
      </c>
      <c r="J419" s="1">
        <v>1318632091.73</v>
      </c>
      <c r="K419" s="1">
        <v>3038560788.9300008</v>
      </c>
      <c r="L419" s="9"/>
    </row>
    <row r="420" spans="1:12" x14ac:dyDescent="0.3">
      <c r="A420" s="5">
        <v>164015</v>
      </c>
      <c r="B420" s="6" t="s">
        <v>232</v>
      </c>
      <c r="C420" s="1">
        <v>120980310.18000001</v>
      </c>
      <c r="D420" s="1">
        <v>6949213.1900000004</v>
      </c>
      <c r="E420" s="1">
        <v>41460580.609999999</v>
      </c>
      <c r="F420" s="1">
        <v>131324539.75999999</v>
      </c>
      <c r="G420" s="1">
        <v>17536827</v>
      </c>
      <c r="H420" s="1">
        <v>34212935.450000003</v>
      </c>
      <c r="I420" s="1">
        <v>11534036.119999999</v>
      </c>
      <c r="J420" s="1">
        <v>54733875.68</v>
      </c>
      <c r="K420" s="1">
        <v>74098588.859999999</v>
      </c>
      <c r="L420" s="9"/>
    </row>
    <row r="421" spans="1:12" x14ac:dyDescent="0.3">
      <c r="A421" s="5">
        <v>164020</v>
      </c>
      <c r="B421" s="6" t="s">
        <v>233</v>
      </c>
      <c r="C421" s="1">
        <v>3779880258.8099999</v>
      </c>
      <c r="D421" s="1">
        <v>95586400</v>
      </c>
      <c r="E421" s="1">
        <v>49094063.5</v>
      </c>
      <c r="F421" s="1">
        <v>133675693.8</v>
      </c>
      <c r="G421" s="1">
        <v>686188657.63999999</v>
      </c>
      <c r="H421" s="1">
        <v>22243575.859999999</v>
      </c>
      <c r="I421" s="1">
        <v>57195882</v>
      </c>
      <c r="J421" s="1">
        <v>224844137.11999997</v>
      </c>
      <c r="K421" s="1">
        <v>523705483.46999997</v>
      </c>
      <c r="L421" s="9"/>
    </row>
    <row r="422" spans="1:12" x14ac:dyDescent="0.3">
      <c r="A422" s="5">
        <v>164025</v>
      </c>
      <c r="B422" s="6" t="s">
        <v>234</v>
      </c>
      <c r="C422" s="1">
        <v>218337316</v>
      </c>
      <c r="D422" s="1">
        <v>36466746</v>
      </c>
      <c r="E422" s="1">
        <v>100194765</v>
      </c>
      <c r="F422" s="1">
        <v>128083000</v>
      </c>
      <c r="G422" s="1">
        <v>81674753.980000004</v>
      </c>
      <c r="H422" s="1">
        <v>41615236.019999996</v>
      </c>
      <c r="I422" s="1">
        <v>4687000</v>
      </c>
      <c r="J422" s="1">
        <v>38792</v>
      </c>
      <c r="K422" s="1">
        <v>328842573.01999998</v>
      </c>
      <c r="L422" s="9"/>
    </row>
    <row r="423" spans="1:12" x14ac:dyDescent="0.3">
      <c r="A423" s="5">
        <v>164030</v>
      </c>
      <c r="B423" s="6" t="s">
        <v>235</v>
      </c>
      <c r="C423" s="1">
        <v>0</v>
      </c>
      <c r="D423" s="1">
        <v>1818715</v>
      </c>
      <c r="E423" s="1">
        <v>4244000</v>
      </c>
      <c r="F423" s="1">
        <v>0</v>
      </c>
      <c r="G423" s="1">
        <v>0</v>
      </c>
      <c r="H423" s="1">
        <v>3147000</v>
      </c>
      <c r="I423" s="1">
        <v>0</v>
      </c>
      <c r="J423" s="1">
        <v>0</v>
      </c>
      <c r="K423" s="1">
        <v>17663473</v>
      </c>
      <c r="L423" s="9"/>
    </row>
    <row r="424" spans="1:12" x14ac:dyDescent="0.3">
      <c r="A424" s="5">
        <v>164035</v>
      </c>
      <c r="B424" s="6" t="s">
        <v>236</v>
      </c>
      <c r="C424" s="1">
        <v>82285873.519999996</v>
      </c>
      <c r="D424" s="1">
        <v>0</v>
      </c>
      <c r="E424" s="1">
        <v>111396177.92</v>
      </c>
      <c r="F424" s="1">
        <v>1123000</v>
      </c>
      <c r="G424" s="1">
        <v>2784241</v>
      </c>
      <c r="H424" s="1">
        <v>517500</v>
      </c>
      <c r="I424" s="1">
        <v>14085355</v>
      </c>
      <c r="J424" s="1">
        <v>1516920</v>
      </c>
      <c r="K424" s="1">
        <v>25912725.380000003</v>
      </c>
      <c r="L424" s="9"/>
    </row>
    <row r="425" spans="1:12" x14ac:dyDescent="0.3">
      <c r="A425" s="5">
        <v>164040</v>
      </c>
      <c r="B425" s="6" t="s">
        <v>237</v>
      </c>
      <c r="C425" s="1">
        <v>1498621254.53</v>
      </c>
      <c r="D425" s="1">
        <v>3340000</v>
      </c>
      <c r="E425" s="1">
        <v>40342108.969999999</v>
      </c>
      <c r="F425" s="1">
        <v>0</v>
      </c>
      <c r="G425" s="1">
        <v>63910264</v>
      </c>
      <c r="H425" s="1">
        <v>11716888.280000001</v>
      </c>
      <c r="I425" s="1">
        <v>4317849</v>
      </c>
      <c r="J425" s="1">
        <v>0</v>
      </c>
      <c r="K425" s="1">
        <v>4258061.08</v>
      </c>
      <c r="L425" s="9"/>
    </row>
    <row r="426" spans="1:12" x14ac:dyDescent="0.3">
      <c r="A426" s="5">
        <v>164095</v>
      </c>
      <c r="B426" s="6" t="s">
        <v>238</v>
      </c>
      <c r="C426" s="1">
        <v>79132668.129999995</v>
      </c>
      <c r="D426" s="1">
        <v>0</v>
      </c>
      <c r="E426" s="1">
        <v>51455787</v>
      </c>
      <c r="F426" s="1">
        <v>40130800</v>
      </c>
      <c r="G426" s="1">
        <v>81568000</v>
      </c>
      <c r="H426" s="1">
        <v>31122967.449999999</v>
      </c>
      <c r="I426" s="1">
        <v>8652137</v>
      </c>
      <c r="J426" s="1">
        <v>1259179.73</v>
      </c>
      <c r="K426" s="1">
        <v>1146132475</v>
      </c>
      <c r="L426" s="9"/>
    </row>
    <row r="427" spans="1:12" x14ac:dyDescent="0.3">
      <c r="A427" s="5">
        <v>164099</v>
      </c>
      <c r="B427" s="6" t="s">
        <v>239</v>
      </c>
      <c r="C427" s="1">
        <v>6769815</v>
      </c>
      <c r="D427" s="1">
        <v>0</v>
      </c>
      <c r="E427" s="1">
        <v>0</v>
      </c>
      <c r="F427" s="1">
        <v>137273</v>
      </c>
      <c r="G427" s="1">
        <v>0</v>
      </c>
      <c r="H427" s="1">
        <v>5977802.5099999998</v>
      </c>
      <c r="I427" s="1">
        <v>27856000</v>
      </c>
      <c r="J427" s="1">
        <v>0</v>
      </c>
      <c r="K427" s="1">
        <v>45000000</v>
      </c>
      <c r="L427" s="9"/>
    </row>
    <row r="428" spans="1:12" x14ac:dyDescent="0.3">
      <c r="A428" s="5">
        <v>165000</v>
      </c>
      <c r="B428" s="6" t="s">
        <v>240</v>
      </c>
      <c r="C428" s="1">
        <v>113216468</v>
      </c>
      <c r="D428" s="1">
        <v>1079995687.71</v>
      </c>
      <c r="E428" s="1">
        <v>7894025113.9900007</v>
      </c>
      <c r="F428" s="1">
        <v>11717011061.4</v>
      </c>
      <c r="G428" s="1">
        <v>9449952444.3800011</v>
      </c>
      <c r="H428" s="1">
        <v>40967523680.489998</v>
      </c>
      <c r="I428" s="1">
        <v>51898096251.009995</v>
      </c>
      <c r="J428" s="1">
        <v>42224245085.240005</v>
      </c>
      <c r="K428" s="1">
        <v>61592902062.849998</v>
      </c>
      <c r="L428" s="9"/>
    </row>
    <row r="429" spans="1:12" x14ac:dyDescent="0.3">
      <c r="A429" s="5">
        <v>165005</v>
      </c>
      <c r="B429" s="6" t="s">
        <v>241</v>
      </c>
      <c r="C429" s="1">
        <v>96403410</v>
      </c>
      <c r="D429" s="1">
        <v>1102944411.71</v>
      </c>
      <c r="E429" s="1">
        <v>7361815422.3800001</v>
      </c>
      <c r="F429" s="1">
        <v>12790154685</v>
      </c>
      <c r="G429" s="1">
        <v>10036240316.380001</v>
      </c>
      <c r="H429" s="1">
        <v>38979786648.800003</v>
      </c>
      <c r="I429" s="1">
        <v>50584056637.459999</v>
      </c>
      <c r="J429" s="1">
        <v>41874284595.089996</v>
      </c>
      <c r="K429" s="1">
        <v>21746619760.68</v>
      </c>
      <c r="L429" s="9"/>
    </row>
    <row r="430" spans="1:12" x14ac:dyDescent="0.3">
      <c r="A430" s="5">
        <v>165010</v>
      </c>
      <c r="B430" s="6" t="s">
        <v>242</v>
      </c>
      <c r="C430" s="1">
        <v>0</v>
      </c>
      <c r="D430" s="1">
        <v>0</v>
      </c>
      <c r="E430" s="1">
        <v>27830163</v>
      </c>
      <c r="F430" s="1">
        <v>107691</v>
      </c>
      <c r="G430" s="1">
        <v>0</v>
      </c>
      <c r="H430" s="1">
        <v>395547555.82999998</v>
      </c>
      <c r="I430" s="1">
        <v>343542423</v>
      </c>
      <c r="J430" s="1">
        <v>164360825.20999998</v>
      </c>
      <c r="K430" s="1">
        <v>6803855</v>
      </c>
      <c r="L430" s="9"/>
    </row>
    <row r="431" spans="1:12" x14ac:dyDescent="0.3">
      <c r="A431" s="5">
        <v>165015</v>
      </c>
      <c r="B431" s="6" t="s">
        <v>243</v>
      </c>
      <c r="C431" s="1">
        <v>0</v>
      </c>
      <c r="D431" s="1">
        <v>0</v>
      </c>
      <c r="E431" s="1">
        <v>517464389.30000001</v>
      </c>
      <c r="F431" s="1">
        <v>0</v>
      </c>
      <c r="G431" s="1">
        <v>0</v>
      </c>
      <c r="H431" s="1">
        <v>837510563</v>
      </c>
      <c r="I431" s="1">
        <v>562375566.5</v>
      </c>
      <c r="J431" s="1">
        <v>159304067</v>
      </c>
      <c r="K431" s="1">
        <v>19996078</v>
      </c>
      <c r="L431" s="9"/>
    </row>
    <row r="432" spans="1:12" x14ac:dyDescent="0.3">
      <c r="A432" s="5">
        <v>165095</v>
      </c>
      <c r="B432" s="6" t="s">
        <v>200</v>
      </c>
      <c r="C432" s="1">
        <v>23362075</v>
      </c>
      <c r="D432" s="1">
        <v>0</v>
      </c>
      <c r="E432" s="1">
        <v>37577625.759999998</v>
      </c>
      <c r="F432" s="1">
        <v>4928246.4000000004</v>
      </c>
      <c r="G432" s="1">
        <v>1032210</v>
      </c>
      <c r="H432" s="1">
        <v>1129169161.5599999</v>
      </c>
      <c r="I432" s="1">
        <v>564254217</v>
      </c>
      <c r="J432" s="1">
        <v>751802648</v>
      </c>
      <c r="K432" s="1">
        <v>50835169784.919998</v>
      </c>
      <c r="L432" s="9"/>
    </row>
    <row r="433" spans="1:12" x14ac:dyDescent="0.3">
      <c r="A433" s="5">
        <v>165099</v>
      </c>
      <c r="B433" s="6" t="s">
        <v>244</v>
      </c>
      <c r="C433" s="1">
        <v>6549017</v>
      </c>
      <c r="D433" s="1">
        <v>22948724</v>
      </c>
      <c r="E433" s="1">
        <v>50662486.450000003</v>
      </c>
      <c r="F433" s="1">
        <v>1078179561</v>
      </c>
      <c r="G433" s="1">
        <v>587320082</v>
      </c>
      <c r="H433" s="1">
        <v>374490248.69999999</v>
      </c>
      <c r="I433" s="1">
        <v>156126983.95000002</v>
      </c>
      <c r="J433" s="1">
        <v>725507050.05999994</v>
      </c>
      <c r="K433" s="1">
        <v>11015687415.75</v>
      </c>
      <c r="L433" s="9"/>
    </row>
    <row r="434" spans="1:12" x14ac:dyDescent="0.3">
      <c r="A434" s="5">
        <v>165500</v>
      </c>
      <c r="B434" s="6" t="s">
        <v>245</v>
      </c>
      <c r="C434" s="1">
        <v>3532290395.9200001</v>
      </c>
      <c r="D434" s="1">
        <v>188979663.36000001</v>
      </c>
      <c r="E434" s="1">
        <v>717479575.97000003</v>
      </c>
      <c r="F434" s="1">
        <v>408293684</v>
      </c>
      <c r="G434" s="1">
        <v>73413058.510000005</v>
      </c>
      <c r="H434" s="1">
        <v>762648658.81999993</v>
      </c>
      <c r="I434" s="1">
        <v>647573931.70000005</v>
      </c>
      <c r="J434" s="1">
        <v>317710421.58999997</v>
      </c>
      <c r="K434" s="1">
        <v>1488167317.3200002</v>
      </c>
      <c r="L434" s="9"/>
    </row>
    <row r="435" spans="1:12" x14ac:dyDescent="0.3">
      <c r="A435" s="5">
        <v>165505</v>
      </c>
      <c r="B435" s="6" t="s">
        <v>246</v>
      </c>
      <c r="C435" s="1">
        <v>0</v>
      </c>
      <c r="D435" s="1">
        <v>0</v>
      </c>
      <c r="E435" s="1">
        <v>65725243.810000002</v>
      </c>
      <c r="F435" s="1">
        <v>0</v>
      </c>
      <c r="G435" s="1">
        <v>0</v>
      </c>
      <c r="H435" s="1">
        <v>10573871.51</v>
      </c>
      <c r="I435" s="1">
        <v>0</v>
      </c>
      <c r="J435" s="1">
        <v>0</v>
      </c>
      <c r="K435" s="1">
        <v>0</v>
      </c>
      <c r="L435" s="9"/>
    </row>
    <row r="436" spans="1:12" x14ac:dyDescent="0.3">
      <c r="A436" s="5">
        <v>165510</v>
      </c>
      <c r="B436" s="6" t="s">
        <v>247</v>
      </c>
      <c r="C436" s="1">
        <v>480206132.27000004</v>
      </c>
      <c r="D436" s="1">
        <v>84489320.359999999</v>
      </c>
      <c r="E436" s="1">
        <v>241482198</v>
      </c>
      <c r="F436" s="1">
        <v>22663238</v>
      </c>
      <c r="G436" s="1">
        <v>164527900.50999999</v>
      </c>
      <c r="H436" s="1">
        <v>917096092</v>
      </c>
      <c r="I436" s="1">
        <v>56757113.780000001</v>
      </c>
      <c r="J436" s="1">
        <v>51762247</v>
      </c>
      <c r="K436" s="1">
        <v>1127928941.9899998</v>
      </c>
      <c r="L436" s="9"/>
    </row>
    <row r="437" spans="1:12" x14ac:dyDescent="0.3">
      <c r="A437" s="5">
        <v>165515</v>
      </c>
      <c r="B437" s="6" t="s">
        <v>248</v>
      </c>
      <c r="C437" s="1">
        <v>458089386.18000001</v>
      </c>
      <c r="D437" s="1">
        <v>100052545</v>
      </c>
      <c r="E437" s="1">
        <v>237393843.09</v>
      </c>
      <c r="F437" s="1">
        <v>63904491</v>
      </c>
      <c r="G437" s="1">
        <v>52255070</v>
      </c>
      <c r="H437" s="1">
        <v>268486213.10000002</v>
      </c>
      <c r="I437" s="1">
        <v>64610102.920000002</v>
      </c>
      <c r="J437" s="1">
        <v>87604609.730000004</v>
      </c>
      <c r="K437" s="1">
        <v>1282128339.25</v>
      </c>
      <c r="L437" s="9"/>
    </row>
    <row r="438" spans="1:12" x14ac:dyDescent="0.3">
      <c r="A438" s="5">
        <v>165595</v>
      </c>
      <c r="B438" s="6" t="s">
        <v>200</v>
      </c>
      <c r="C438" s="1">
        <v>4676549853.0900002</v>
      </c>
      <c r="D438" s="1">
        <v>21321546</v>
      </c>
      <c r="E438" s="1">
        <v>403644233.44999999</v>
      </c>
      <c r="F438" s="1">
        <v>418798145</v>
      </c>
      <c r="G438" s="1">
        <v>19823581</v>
      </c>
      <c r="H438" s="1">
        <v>733153241.59000003</v>
      </c>
      <c r="I438" s="1">
        <v>888088656</v>
      </c>
      <c r="J438" s="1">
        <v>196211701.28</v>
      </c>
      <c r="K438" s="1">
        <v>856717124.54999995</v>
      </c>
      <c r="L438" s="9"/>
    </row>
    <row r="439" spans="1:12" x14ac:dyDescent="0.3">
      <c r="A439" s="5">
        <v>165599</v>
      </c>
      <c r="B439" s="6" t="s">
        <v>249</v>
      </c>
      <c r="C439" s="1">
        <v>2082554975.6200001</v>
      </c>
      <c r="D439" s="1">
        <v>16883748</v>
      </c>
      <c r="E439" s="1">
        <v>230765942.38</v>
      </c>
      <c r="F439" s="1">
        <v>97072190</v>
      </c>
      <c r="G439" s="1">
        <v>163193493</v>
      </c>
      <c r="H439" s="1">
        <v>1166663632</v>
      </c>
      <c r="I439" s="1">
        <v>361881941</v>
      </c>
      <c r="J439" s="1">
        <v>17868136.420000002</v>
      </c>
      <c r="K439" s="1">
        <v>1778607088.47</v>
      </c>
      <c r="L439" s="9"/>
    </row>
    <row r="440" spans="1:12" x14ac:dyDescent="0.3">
      <c r="A440" s="5">
        <v>166000</v>
      </c>
      <c r="B440" s="6" t="s">
        <v>250</v>
      </c>
      <c r="C440" s="1">
        <v>46519589673.950005</v>
      </c>
      <c r="D440" s="1">
        <v>2587956800.3400002</v>
      </c>
      <c r="E440" s="1">
        <v>11109298992.660002</v>
      </c>
      <c r="F440" s="1">
        <v>10040516215.130001</v>
      </c>
      <c r="G440" s="1">
        <v>14546301253.379999</v>
      </c>
      <c r="H440" s="1">
        <v>13634271008.889996</v>
      </c>
      <c r="I440" s="1">
        <v>13549596565.859997</v>
      </c>
      <c r="J440" s="1">
        <v>19037223052.410004</v>
      </c>
      <c r="K440" s="1">
        <v>33887559986.930004</v>
      </c>
      <c r="L440" s="9"/>
    </row>
    <row r="441" spans="1:12" x14ac:dyDescent="0.3">
      <c r="A441" s="5">
        <v>166005</v>
      </c>
      <c r="B441" s="6" t="s">
        <v>251</v>
      </c>
      <c r="C441" s="1">
        <v>0</v>
      </c>
      <c r="D441" s="1">
        <v>1817052</v>
      </c>
      <c r="E441" s="1">
        <v>150093364</v>
      </c>
      <c r="F441" s="1">
        <v>26027853.34</v>
      </c>
      <c r="G441" s="1">
        <v>1001260</v>
      </c>
      <c r="H441" s="1">
        <v>50343746</v>
      </c>
      <c r="I441" s="1">
        <v>168242330.32999998</v>
      </c>
      <c r="J441" s="1">
        <v>45127289</v>
      </c>
      <c r="K441" s="1">
        <v>255702205.14000002</v>
      </c>
      <c r="L441" s="9"/>
    </row>
    <row r="442" spans="1:12" x14ac:dyDescent="0.3">
      <c r="A442" s="5">
        <v>166010</v>
      </c>
      <c r="B442" s="6" t="s">
        <v>252</v>
      </c>
      <c r="C442" s="1">
        <v>1309321.78</v>
      </c>
      <c r="D442" s="1">
        <v>100107865</v>
      </c>
      <c r="E442" s="1">
        <v>111376909.5</v>
      </c>
      <c r="F442" s="1">
        <v>297620680</v>
      </c>
      <c r="G442" s="1">
        <v>25085517.899999999</v>
      </c>
      <c r="H442" s="1">
        <v>15458972.25</v>
      </c>
      <c r="I442" s="1">
        <v>20033871.240000002</v>
      </c>
      <c r="J442" s="1">
        <v>363816704</v>
      </c>
      <c r="K442" s="1">
        <v>911005292.33000004</v>
      </c>
      <c r="L442" s="9"/>
    </row>
    <row r="443" spans="1:12" x14ac:dyDescent="0.3">
      <c r="A443" s="5">
        <v>166015</v>
      </c>
      <c r="B443" s="6" t="s">
        <v>253</v>
      </c>
      <c r="C443" s="1">
        <v>163840</v>
      </c>
      <c r="D443" s="1">
        <v>1769072</v>
      </c>
      <c r="E443" s="1">
        <v>0</v>
      </c>
      <c r="F443" s="1">
        <v>537853</v>
      </c>
      <c r="G443" s="1">
        <v>6408493</v>
      </c>
      <c r="H443" s="1">
        <v>72953119.939999998</v>
      </c>
      <c r="I443" s="1">
        <v>32565412.5</v>
      </c>
      <c r="J443" s="1">
        <v>8230086</v>
      </c>
      <c r="K443" s="1">
        <v>5438440.8599999994</v>
      </c>
      <c r="L443" s="9"/>
    </row>
    <row r="444" spans="1:12" x14ac:dyDescent="0.3">
      <c r="A444" s="5">
        <v>166020</v>
      </c>
      <c r="B444" s="6" t="s">
        <v>254</v>
      </c>
      <c r="C444" s="1">
        <v>0</v>
      </c>
      <c r="D444" s="1">
        <v>357567328.27999997</v>
      </c>
      <c r="E444" s="1">
        <v>30687683</v>
      </c>
      <c r="F444" s="1">
        <v>2180697</v>
      </c>
      <c r="G444" s="1">
        <v>2166000</v>
      </c>
      <c r="H444" s="1">
        <v>105102456</v>
      </c>
      <c r="I444" s="1">
        <v>42559003.590000004</v>
      </c>
      <c r="J444" s="1">
        <v>12044002</v>
      </c>
      <c r="K444" s="1">
        <v>41608387.909999996</v>
      </c>
      <c r="L444" s="9"/>
    </row>
    <row r="445" spans="1:12" x14ac:dyDescent="0.3">
      <c r="A445" s="5">
        <v>166025</v>
      </c>
      <c r="B445" s="6" t="s">
        <v>255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2039509</v>
      </c>
      <c r="I445" s="1">
        <v>0</v>
      </c>
      <c r="J445" s="1">
        <v>0</v>
      </c>
      <c r="K445" s="1">
        <v>0</v>
      </c>
      <c r="L445" s="9"/>
    </row>
    <row r="446" spans="1:12" x14ac:dyDescent="0.3">
      <c r="A446" s="5">
        <v>166030</v>
      </c>
      <c r="B446" s="6" t="s">
        <v>256</v>
      </c>
      <c r="C446" s="1">
        <v>180718613.34</v>
      </c>
      <c r="D446" s="1">
        <v>111892904</v>
      </c>
      <c r="E446" s="1">
        <v>400421276.69999999</v>
      </c>
      <c r="F446" s="1">
        <v>1231222193.5799999</v>
      </c>
      <c r="G446" s="1">
        <v>7229725530</v>
      </c>
      <c r="H446" s="1">
        <v>133974907</v>
      </c>
      <c r="I446" s="1">
        <v>285992254.05000001</v>
      </c>
      <c r="J446" s="1">
        <v>800205006.53999996</v>
      </c>
      <c r="K446" s="1">
        <v>5880495759.6100006</v>
      </c>
      <c r="L446" s="9"/>
    </row>
    <row r="447" spans="1:12" x14ac:dyDescent="0.3">
      <c r="A447" s="5">
        <v>166035</v>
      </c>
      <c r="B447" s="6" t="s">
        <v>257</v>
      </c>
      <c r="C447" s="1">
        <v>21449614536.050003</v>
      </c>
      <c r="D447" s="1">
        <v>1220946081.02</v>
      </c>
      <c r="E447" s="1">
        <v>4973190612.71</v>
      </c>
      <c r="F447" s="1">
        <v>4622104749.3700008</v>
      </c>
      <c r="G447" s="1">
        <v>15398976619.08</v>
      </c>
      <c r="H447" s="1">
        <v>7264398004.6899986</v>
      </c>
      <c r="I447" s="1">
        <v>10738349423.069998</v>
      </c>
      <c r="J447" s="1">
        <v>17802151470.52</v>
      </c>
      <c r="K447" s="1">
        <v>26602464998.979996</v>
      </c>
      <c r="L447" s="9"/>
    </row>
    <row r="448" spans="1:12" x14ac:dyDescent="0.3">
      <c r="A448" s="5">
        <v>166040</v>
      </c>
      <c r="B448" s="6" t="s">
        <v>258</v>
      </c>
      <c r="C448" s="1">
        <v>15889955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9"/>
    </row>
    <row r="449" spans="1:12" x14ac:dyDescent="0.3">
      <c r="A449" s="5">
        <v>166045</v>
      </c>
      <c r="B449" s="6" t="s">
        <v>259</v>
      </c>
      <c r="C449" s="1">
        <v>24595425.760000002</v>
      </c>
      <c r="D449" s="1">
        <v>0</v>
      </c>
      <c r="E449" s="1">
        <v>0</v>
      </c>
      <c r="F449" s="1">
        <v>0</v>
      </c>
      <c r="G449" s="1">
        <v>0</v>
      </c>
      <c r="H449" s="1">
        <v>4930231.58</v>
      </c>
      <c r="I449" s="1">
        <v>22027</v>
      </c>
      <c r="J449" s="1">
        <v>0</v>
      </c>
      <c r="K449" s="1">
        <v>0</v>
      </c>
      <c r="L449" s="9"/>
    </row>
    <row r="450" spans="1:12" x14ac:dyDescent="0.3">
      <c r="A450" s="5">
        <v>166050</v>
      </c>
      <c r="B450" s="6" t="s">
        <v>200</v>
      </c>
      <c r="C450" s="1">
        <v>28070404379.080002</v>
      </c>
      <c r="D450" s="1">
        <v>1115905516.27</v>
      </c>
      <c r="E450" s="1">
        <v>6250331228.5399981</v>
      </c>
      <c r="F450" s="1">
        <v>4309546807.4099998</v>
      </c>
      <c r="G450" s="1">
        <v>599319040</v>
      </c>
      <c r="H450" s="1">
        <v>6615557035.0299978</v>
      </c>
      <c r="I450" s="1">
        <v>3205054095.4399996</v>
      </c>
      <c r="J450" s="1">
        <v>6091287233.8299999</v>
      </c>
      <c r="K450" s="1">
        <v>9415622266.6000004</v>
      </c>
      <c r="L450" s="9"/>
    </row>
    <row r="451" spans="1:12" x14ac:dyDescent="0.3">
      <c r="A451" s="5">
        <v>166099</v>
      </c>
      <c r="B451" s="6" t="s">
        <v>260</v>
      </c>
      <c r="C451" s="1">
        <v>3223106397.0599999</v>
      </c>
      <c r="D451" s="1">
        <v>322049018.23000002</v>
      </c>
      <c r="E451" s="1">
        <v>806808711.7900002</v>
      </c>
      <c r="F451" s="1">
        <v>448715618.56999999</v>
      </c>
      <c r="G451" s="1">
        <v>8716384022.5999985</v>
      </c>
      <c r="H451" s="1">
        <v>630478195.60000014</v>
      </c>
      <c r="I451" s="1">
        <v>943225727.36000013</v>
      </c>
      <c r="J451" s="1">
        <v>6085638739.4800005</v>
      </c>
      <c r="K451" s="1">
        <v>9224777364.5</v>
      </c>
      <c r="L451" s="9"/>
    </row>
    <row r="452" spans="1:12" x14ac:dyDescent="0.3">
      <c r="A452" s="5">
        <v>170000</v>
      </c>
      <c r="B452" s="6" t="s">
        <v>261</v>
      </c>
      <c r="C452" s="1">
        <v>1385191040240.9399</v>
      </c>
      <c r="D452" s="1">
        <v>44832445466.709991</v>
      </c>
      <c r="E452" s="1">
        <v>51596881670.540001</v>
      </c>
      <c r="F452" s="1">
        <v>105374481149.61002</v>
      </c>
      <c r="G452" s="1">
        <v>342701968395.65002</v>
      </c>
      <c r="H452" s="1">
        <v>24644915878.150005</v>
      </c>
      <c r="I452" s="1">
        <v>69551165838.139999</v>
      </c>
      <c r="J452" s="1">
        <v>247119428632.30005</v>
      </c>
      <c r="K452" s="1">
        <v>805630812185.97009</v>
      </c>
      <c r="L452" s="9"/>
    </row>
    <row r="453" spans="1:12" x14ac:dyDescent="0.3">
      <c r="A453" s="5">
        <v>170500</v>
      </c>
      <c r="B453" s="6" t="s">
        <v>262</v>
      </c>
      <c r="C453" s="1">
        <v>1334044345232.9099</v>
      </c>
      <c r="D453" s="1">
        <v>40720086538.709991</v>
      </c>
      <c r="E453" s="1">
        <v>44504702884.090012</v>
      </c>
      <c r="F453" s="1">
        <v>98076263153.610016</v>
      </c>
      <c r="G453" s="1">
        <v>238801082007.67999</v>
      </c>
      <c r="H453" s="1">
        <v>21192558271.329998</v>
      </c>
      <c r="I453" s="1">
        <v>55177176068.140007</v>
      </c>
      <c r="J453" s="1">
        <v>199282606544.17999</v>
      </c>
      <c r="K453" s="1">
        <v>772011321650.60999</v>
      </c>
      <c r="L453" s="9"/>
    </row>
    <row r="454" spans="1:12" x14ac:dyDescent="0.3">
      <c r="A454" s="5">
        <v>170502</v>
      </c>
      <c r="B454" s="6" t="s">
        <v>263</v>
      </c>
      <c r="C454" s="1">
        <v>366317144089.14996</v>
      </c>
      <c r="D454" s="1">
        <v>14114806640.970001</v>
      </c>
      <c r="E454" s="1">
        <v>11618254046.93</v>
      </c>
      <c r="F454" s="1">
        <v>34904225708.040001</v>
      </c>
      <c r="G454" s="1">
        <v>98444044110.25</v>
      </c>
      <c r="H454" s="1">
        <v>5708423493.54</v>
      </c>
      <c r="I454" s="1">
        <v>11770559023</v>
      </c>
      <c r="J454" s="1">
        <v>56253199609</v>
      </c>
      <c r="K454" s="1">
        <v>184044056768.34</v>
      </c>
      <c r="L454" s="9"/>
    </row>
    <row r="455" spans="1:12" x14ac:dyDescent="0.3">
      <c r="A455" s="5">
        <v>170503</v>
      </c>
      <c r="B455" s="6" t="s">
        <v>264</v>
      </c>
      <c r="C455" s="1">
        <v>42935953695.920006</v>
      </c>
      <c r="D455" s="1">
        <v>669609223</v>
      </c>
      <c r="E455" s="1">
        <v>494045521.19</v>
      </c>
      <c r="F455" s="1">
        <v>541199587.78999996</v>
      </c>
      <c r="G455" s="1">
        <v>1309118052</v>
      </c>
      <c r="H455" s="1">
        <v>1179027392</v>
      </c>
      <c r="I455" s="1">
        <v>930851778</v>
      </c>
      <c r="J455" s="1">
        <v>3044069171</v>
      </c>
      <c r="K455" s="1">
        <v>16027497771.26</v>
      </c>
      <c r="L455" s="9"/>
    </row>
    <row r="456" spans="1:12" x14ac:dyDescent="0.3">
      <c r="A456" s="5">
        <v>170504</v>
      </c>
      <c r="B456" s="6" t="s">
        <v>265</v>
      </c>
      <c r="C456" s="1">
        <v>588608045550.48999</v>
      </c>
      <c r="D456" s="1">
        <v>28626108067.879997</v>
      </c>
      <c r="E456" s="1">
        <v>33348697467.670006</v>
      </c>
      <c r="F456" s="1">
        <v>65107279339.020004</v>
      </c>
      <c r="G456" s="1">
        <v>128778819245.64999</v>
      </c>
      <c r="H456" s="1">
        <v>11918706365.98</v>
      </c>
      <c r="I456" s="1">
        <v>41842752490.400002</v>
      </c>
      <c r="J456" s="1">
        <v>155625298068.08002</v>
      </c>
      <c r="K456" s="1">
        <v>541161733887.19995</v>
      </c>
      <c r="L456" s="9"/>
    </row>
    <row r="457" spans="1:12" x14ac:dyDescent="0.3">
      <c r="A457" s="5">
        <v>170505</v>
      </c>
      <c r="B457" s="6" t="s">
        <v>266</v>
      </c>
      <c r="C457" s="1">
        <v>41553442287.800003</v>
      </c>
      <c r="D457" s="1">
        <v>2372482145.1800003</v>
      </c>
      <c r="E457" s="1">
        <v>5941485288.1599979</v>
      </c>
      <c r="F457" s="1">
        <v>7286708217.75</v>
      </c>
      <c r="G457" s="1">
        <v>17667519461.870003</v>
      </c>
      <c r="H457" s="1">
        <v>2708064519.7399998</v>
      </c>
      <c r="I457" s="1">
        <v>6501748388.4399996</v>
      </c>
      <c r="J457" s="1">
        <v>10203123612.84</v>
      </c>
      <c r="K457" s="1">
        <v>103864816329.58998</v>
      </c>
      <c r="L457" s="9"/>
    </row>
    <row r="458" spans="1:12" x14ac:dyDescent="0.3">
      <c r="A458" s="5">
        <v>170506</v>
      </c>
      <c r="B458" s="6" t="s">
        <v>267</v>
      </c>
      <c r="C458" s="1">
        <v>29342066</v>
      </c>
      <c r="D458" s="1">
        <v>61920011</v>
      </c>
      <c r="E458" s="1">
        <v>183253216.53</v>
      </c>
      <c r="F458" s="1">
        <v>160006960.18000001</v>
      </c>
      <c r="G458" s="1">
        <v>0</v>
      </c>
      <c r="H458" s="1">
        <v>42724992.859999999</v>
      </c>
      <c r="I458" s="1">
        <v>19734996</v>
      </c>
      <c r="J458" s="1">
        <v>112418962.95</v>
      </c>
      <c r="K458" s="1">
        <v>208135671</v>
      </c>
      <c r="L458" s="9"/>
    </row>
    <row r="459" spans="1:12" x14ac:dyDescent="0.3">
      <c r="A459" s="5">
        <v>170507</v>
      </c>
      <c r="B459" s="6" t="s">
        <v>268</v>
      </c>
      <c r="C459" s="1">
        <v>0</v>
      </c>
      <c r="D459" s="1">
        <v>0</v>
      </c>
      <c r="E459" s="1">
        <v>2079629.88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9"/>
    </row>
    <row r="460" spans="1:12" x14ac:dyDescent="0.3">
      <c r="A460" s="5">
        <v>170510</v>
      </c>
      <c r="B460" s="6" t="s">
        <v>269</v>
      </c>
      <c r="C460" s="1">
        <v>5814363.0700000003</v>
      </c>
      <c r="D460" s="1">
        <v>0</v>
      </c>
      <c r="E460" s="1">
        <v>0</v>
      </c>
      <c r="F460" s="1">
        <v>449088024</v>
      </c>
      <c r="G460" s="1">
        <v>1784691254</v>
      </c>
      <c r="H460" s="1">
        <v>22979260</v>
      </c>
      <c r="I460" s="1">
        <v>4249150</v>
      </c>
      <c r="J460" s="1">
        <v>195238309</v>
      </c>
      <c r="K460" s="1">
        <v>15000000</v>
      </c>
      <c r="L460" s="9"/>
    </row>
    <row r="461" spans="1:12" x14ac:dyDescent="0.3">
      <c r="A461" s="5">
        <v>170515</v>
      </c>
      <c r="B461" s="6" t="s">
        <v>270</v>
      </c>
      <c r="C461" s="1">
        <v>339425533</v>
      </c>
      <c r="D461" s="1">
        <v>135445574</v>
      </c>
      <c r="E461" s="1">
        <v>0</v>
      </c>
      <c r="F461" s="1">
        <v>0</v>
      </c>
      <c r="G461" s="1">
        <v>1525865707.4200001</v>
      </c>
      <c r="H461" s="1">
        <v>11871500</v>
      </c>
      <c r="I461" s="1">
        <v>48091723</v>
      </c>
      <c r="J461" s="1">
        <v>0</v>
      </c>
      <c r="K461" s="1">
        <v>460000</v>
      </c>
      <c r="L461" s="9"/>
    </row>
    <row r="462" spans="1:12" x14ac:dyDescent="0.3">
      <c r="A462" s="5">
        <v>170520</v>
      </c>
      <c r="B462" s="6" t="s">
        <v>271</v>
      </c>
      <c r="C462" s="1">
        <v>30003823696.690006</v>
      </c>
      <c r="D462" s="1">
        <v>2325242100.46</v>
      </c>
      <c r="E462" s="1">
        <v>6962077853.1399994</v>
      </c>
      <c r="F462" s="1">
        <v>9192446756.2400017</v>
      </c>
      <c r="G462" s="1">
        <v>21437158141.389996</v>
      </c>
      <c r="H462" s="1">
        <v>5522712701.3499994</v>
      </c>
      <c r="I462" s="1">
        <v>10723047514.600002</v>
      </c>
      <c r="J462" s="1">
        <v>20196243834.230003</v>
      </c>
      <c r="K462" s="1">
        <v>108161353304.35001</v>
      </c>
      <c r="L462" s="9"/>
    </row>
    <row r="463" spans="1:12" x14ac:dyDescent="0.3">
      <c r="A463" s="5">
        <v>170525</v>
      </c>
      <c r="B463" s="6" t="s">
        <v>272</v>
      </c>
      <c r="C463" s="1">
        <v>84995418</v>
      </c>
      <c r="D463" s="1">
        <v>66773318</v>
      </c>
      <c r="E463" s="1">
        <v>12081855</v>
      </c>
      <c r="F463" s="1">
        <v>52764268</v>
      </c>
      <c r="G463" s="1">
        <v>809720104.77999997</v>
      </c>
      <c r="H463" s="1">
        <v>170207953</v>
      </c>
      <c r="I463" s="1">
        <v>128628705</v>
      </c>
      <c r="J463" s="1">
        <v>2213593364.9200001</v>
      </c>
      <c r="K463" s="1">
        <v>4985080747.6399994</v>
      </c>
      <c r="L463" s="9"/>
    </row>
    <row r="464" spans="1:12" x14ac:dyDescent="0.3">
      <c r="A464" s="5">
        <v>170526</v>
      </c>
      <c r="B464" s="6" t="s">
        <v>273</v>
      </c>
      <c r="C464" s="1">
        <v>1025484647</v>
      </c>
      <c r="D464" s="1">
        <v>45113747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645918522</v>
      </c>
      <c r="L464" s="9"/>
    </row>
    <row r="465" spans="1:12" x14ac:dyDescent="0.3">
      <c r="A465" s="5">
        <v>170529</v>
      </c>
      <c r="B465" s="6" t="s">
        <v>274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388064836</v>
      </c>
      <c r="L465" s="9"/>
    </row>
    <row r="466" spans="1:12" x14ac:dyDescent="0.3">
      <c r="A466" s="5">
        <v>170530</v>
      </c>
      <c r="B466" s="6" t="s">
        <v>275</v>
      </c>
      <c r="C466" s="1">
        <v>29974629585.809998</v>
      </c>
      <c r="D466" s="1">
        <v>839601587</v>
      </c>
      <c r="E466" s="1">
        <v>663126359</v>
      </c>
      <c r="F466" s="1">
        <v>66901822</v>
      </c>
      <c r="G466" s="1">
        <v>225417358</v>
      </c>
      <c r="H466" s="1">
        <v>2311946186</v>
      </c>
      <c r="I466" s="1">
        <v>428804790</v>
      </c>
      <c r="J466" s="1">
        <v>490063366.13</v>
      </c>
      <c r="K466" s="1">
        <v>3514827614.6599998</v>
      </c>
      <c r="L466" s="9"/>
    </row>
    <row r="467" spans="1:12" x14ac:dyDescent="0.3">
      <c r="A467" s="5">
        <v>170535</v>
      </c>
      <c r="B467" s="6" t="s">
        <v>276</v>
      </c>
      <c r="C467" s="1">
        <v>122324068</v>
      </c>
      <c r="D467" s="1">
        <v>0</v>
      </c>
      <c r="E467" s="1">
        <v>7965507</v>
      </c>
      <c r="F467" s="1">
        <v>0</v>
      </c>
      <c r="G467" s="1">
        <v>51119408</v>
      </c>
      <c r="H467" s="1">
        <v>3465871</v>
      </c>
      <c r="I467" s="1">
        <v>0</v>
      </c>
      <c r="J467" s="1">
        <v>0</v>
      </c>
      <c r="K467" s="1">
        <v>389176</v>
      </c>
      <c r="L467" s="9"/>
    </row>
    <row r="468" spans="1:12" x14ac:dyDescent="0.3">
      <c r="A468" s="5">
        <v>170540</v>
      </c>
      <c r="B468" s="6" t="s">
        <v>102</v>
      </c>
      <c r="C468" s="1">
        <v>1102573988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9"/>
    </row>
    <row r="469" spans="1:12" x14ac:dyDescent="0.3">
      <c r="A469" s="5">
        <v>170545</v>
      </c>
      <c r="B469" s="6" t="s">
        <v>277</v>
      </c>
      <c r="C469" s="1">
        <v>439773029514.20996</v>
      </c>
      <c r="D469" s="1">
        <v>240712029.35999998</v>
      </c>
      <c r="E469" s="1">
        <v>281330180</v>
      </c>
      <c r="F469" s="1">
        <v>910651144.48000002</v>
      </c>
      <c r="G469" s="1">
        <v>5169011118.4300003</v>
      </c>
      <c r="H469" s="1">
        <v>416713641</v>
      </c>
      <c r="I469" s="1">
        <v>1014418607</v>
      </c>
      <c r="J469" s="1">
        <v>8038378525.3699999</v>
      </c>
      <c r="K469" s="1">
        <v>12339224986.830002</v>
      </c>
      <c r="L469" s="9"/>
    </row>
    <row r="470" spans="1:12" x14ac:dyDescent="0.3">
      <c r="A470" s="5">
        <v>170550</v>
      </c>
      <c r="B470" s="6" t="s">
        <v>278</v>
      </c>
      <c r="C470" s="1">
        <v>13302468155.799999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496892732</v>
      </c>
      <c r="K470" s="1">
        <v>0</v>
      </c>
      <c r="L470" s="9"/>
    </row>
    <row r="471" spans="1:12" x14ac:dyDescent="0.3">
      <c r="A471" s="5">
        <v>170555</v>
      </c>
      <c r="B471" s="6" t="s">
        <v>104</v>
      </c>
      <c r="C471" s="1">
        <v>8364555.0099999998</v>
      </c>
      <c r="D471" s="1">
        <v>284827612</v>
      </c>
      <c r="E471" s="1">
        <v>145196089.34</v>
      </c>
      <c r="F471" s="1">
        <v>30652586</v>
      </c>
      <c r="G471" s="1">
        <v>23000450</v>
      </c>
      <c r="H471" s="1">
        <v>78815928</v>
      </c>
      <c r="I471" s="1">
        <v>5033728</v>
      </c>
      <c r="J471" s="1">
        <v>8416800</v>
      </c>
      <c r="K471" s="1">
        <v>47212003</v>
      </c>
      <c r="L471" s="9"/>
    </row>
    <row r="472" spans="1:12" x14ac:dyDescent="0.3">
      <c r="A472" s="5">
        <v>170560</v>
      </c>
      <c r="B472" s="6" t="s">
        <v>279</v>
      </c>
      <c r="C472" s="1">
        <v>3661353994.9299998</v>
      </c>
      <c r="D472" s="1">
        <v>107217869.95</v>
      </c>
      <c r="E472" s="1">
        <v>641047902.01000011</v>
      </c>
      <c r="F472" s="1">
        <v>671444437</v>
      </c>
      <c r="G472" s="1">
        <v>1664744339.02</v>
      </c>
      <c r="H472" s="1">
        <v>353050976</v>
      </c>
      <c r="I472" s="1">
        <v>642004617.79999995</v>
      </c>
      <c r="J472" s="1">
        <v>505496525.51999998</v>
      </c>
      <c r="K472" s="1">
        <v>1330091890.1000001</v>
      </c>
      <c r="L472" s="9"/>
    </row>
    <row r="473" spans="1:12" x14ac:dyDescent="0.3">
      <c r="A473" s="5">
        <v>170565</v>
      </c>
      <c r="B473" s="6" t="s">
        <v>280</v>
      </c>
      <c r="C473" s="1">
        <v>0</v>
      </c>
      <c r="D473" s="1">
        <v>0</v>
      </c>
      <c r="E473" s="1">
        <v>0</v>
      </c>
      <c r="F473" s="1">
        <v>0</v>
      </c>
      <c r="G473" s="1">
        <v>20962569.780000001</v>
      </c>
      <c r="H473" s="1">
        <v>0</v>
      </c>
      <c r="I473" s="1">
        <v>0</v>
      </c>
      <c r="J473" s="1">
        <v>0</v>
      </c>
      <c r="K473" s="1">
        <v>0</v>
      </c>
      <c r="L473" s="9"/>
    </row>
    <row r="474" spans="1:12" x14ac:dyDescent="0.3">
      <c r="A474" s="5">
        <v>170590</v>
      </c>
      <c r="B474" s="6" t="s">
        <v>281</v>
      </c>
      <c r="C474" s="1">
        <v>10862466</v>
      </c>
      <c r="D474" s="1">
        <v>0</v>
      </c>
      <c r="E474" s="1">
        <v>0</v>
      </c>
      <c r="F474" s="1">
        <v>0</v>
      </c>
      <c r="G474" s="1">
        <v>0</v>
      </c>
      <c r="H474" s="1">
        <v>189434030</v>
      </c>
      <c r="I474" s="1">
        <v>230000</v>
      </c>
      <c r="J474" s="1">
        <v>545819938</v>
      </c>
      <c r="K474" s="1">
        <v>910323787</v>
      </c>
      <c r="L474" s="9"/>
    </row>
    <row r="475" spans="1:12" x14ac:dyDescent="0.3">
      <c r="A475" s="5">
        <v>170591</v>
      </c>
      <c r="B475" s="6" t="s">
        <v>282</v>
      </c>
      <c r="C475" s="1">
        <v>635526999</v>
      </c>
      <c r="D475" s="1">
        <v>0</v>
      </c>
      <c r="E475" s="1">
        <v>12666727</v>
      </c>
      <c r="F475" s="1">
        <v>211261122</v>
      </c>
      <c r="G475" s="1">
        <v>9092516795</v>
      </c>
      <c r="H475" s="1">
        <v>144360277</v>
      </c>
      <c r="I475" s="1">
        <v>29917564</v>
      </c>
      <c r="J475" s="1">
        <v>1125880331</v>
      </c>
      <c r="K475" s="1">
        <v>11211771492</v>
      </c>
      <c r="L475" s="9"/>
    </row>
    <row r="476" spans="1:12" x14ac:dyDescent="0.3">
      <c r="A476" s="5">
        <v>170592</v>
      </c>
      <c r="B476" s="6" t="s">
        <v>283</v>
      </c>
      <c r="C476" s="1">
        <v>497358888</v>
      </c>
      <c r="D476" s="1">
        <v>168134310</v>
      </c>
      <c r="E476" s="1">
        <v>62904752</v>
      </c>
      <c r="F476" s="1">
        <v>0</v>
      </c>
      <c r="G476" s="1">
        <v>680141380</v>
      </c>
      <c r="H476" s="1">
        <v>264858884.22999999</v>
      </c>
      <c r="I476" s="1">
        <v>56153626</v>
      </c>
      <c r="J476" s="1">
        <v>2173154342.8000002</v>
      </c>
      <c r="K476" s="1">
        <v>7197356107.4499998</v>
      </c>
      <c r="L476" s="9"/>
    </row>
    <row r="477" spans="1:12" x14ac:dyDescent="0.3">
      <c r="A477" s="5">
        <v>170595</v>
      </c>
      <c r="B477" s="6" t="s">
        <v>284</v>
      </c>
      <c r="C477" s="1">
        <v>225387774324.42996</v>
      </c>
      <c r="D477" s="1">
        <v>9071776850.9300022</v>
      </c>
      <c r="E477" s="1">
        <v>14298578784.76</v>
      </c>
      <c r="F477" s="1">
        <v>19507365596.950001</v>
      </c>
      <c r="G477" s="1">
        <v>46090330309.909996</v>
      </c>
      <c r="H477" s="1">
        <v>9184226737.8899975</v>
      </c>
      <c r="I477" s="1">
        <v>17371886595.330002</v>
      </c>
      <c r="J477" s="1">
        <v>61364480186.089996</v>
      </c>
      <c r="K477" s="1">
        <v>220539938990.07001</v>
      </c>
      <c r="L477" s="9"/>
    </row>
    <row r="478" spans="1:12" x14ac:dyDescent="0.3">
      <c r="A478" s="5">
        <v>170599</v>
      </c>
      <c r="B478" s="6" t="s">
        <v>285</v>
      </c>
      <c r="C478" s="1">
        <v>559844004.53999996</v>
      </c>
      <c r="D478" s="1">
        <v>266130858</v>
      </c>
      <c r="E478" s="1">
        <v>1573592230.5999999</v>
      </c>
      <c r="F478" s="1">
        <v>2001001221.9400001</v>
      </c>
      <c r="G478" s="1">
        <v>3792437178</v>
      </c>
      <c r="H478" s="1">
        <v>670578962.46000004</v>
      </c>
      <c r="I478" s="1">
        <v>1597164037.77</v>
      </c>
      <c r="J478" s="1">
        <v>580200762.57000005</v>
      </c>
      <c r="K478" s="1">
        <v>3502054253.7399998</v>
      </c>
      <c r="L478" s="9"/>
    </row>
    <row r="479" spans="1:12" x14ac:dyDescent="0.3">
      <c r="A479" s="5">
        <v>171000</v>
      </c>
      <c r="B479" s="6" t="s">
        <v>286</v>
      </c>
      <c r="C479" s="1">
        <v>20804703574.77</v>
      </c>
      <c r="D479" s="1">
        <v>4112358928</v>
      </c>
      <c r="E479" s="1">
        <v>5442938339.4499998</v>
      </c>
      <c r="F479" s="1">
        <v>6067544184</v>
      </c>
      <c r="G479" s="1">
        <v>15847961741</v>
      </c>
      <c r="H479" s="1">
        <v>2011686921.8200002</v>
      </c>
      <c r="I479" s="1">
        <v>6311298248</v>
      </c>
      <c r="J479" s="1">
        <v>24429011314.169998</v>
      </c>
      <c r="K479" s="1">
        <v>26139006701.410004</v>
      </c>
      <c r="L479" s="9"/>
    </row>
    <row r="480" spans="1:12" x14ac:dyDescent="0.3">
      <c r="A480" s="5">
        <v>171005</v>
      </c>
      <c r="B480" s="6" t="s">
        <v>263</v>
      </c>
      <c r="C480" s="1">
        <v>11817436801</v>
      </c>
      <c r="D480" s="1">
        <v>558098548</v>
      </c>
      <c r="E480" s="1">
        <v>2088209140.96</v>
      </c>
      <c r="F480" s="1">
        <v>1430495476</v>
      </c>
      <c r="G480" s="1">
        <v>6017229349</v>
      </c>
      <c r="H480" s="1">
        <v>578599000</v>
      </c>
      <c r="I480" s="1">
        <v>2138364506</v>
      </c>
      <c r="J480" s="1">
        <v>22401859046.829998</v>
      </c>
      <c r="K480" s="1">
        <v>9072444413.8199997</v>
      </c>
      <c r="L480" s="9"/>
    </row>
    <row r="481" spans="1:12" x14ac:dyDescent="0.3">
      <c r="A481" s="5">
        <v>171010</v>
      </c>
      <c r="B481" s="6" t="s">
        <v>265</v>
      </c>
      <c r="C481" s="1">
        <v>9407603925.7700005</v>
      </c>
      <c r="D481" s="1">
        <v>3653699954</v>
      </c>
      <c r="E481" s="1">
        <v>3726586447.9899998</v>
      </c>
      <c r="F481" s="1">
        <v>4644364598</v>
      </c>
      <c r="G481" s="1">
        <v>9870520943.7399998</v>
      </c>
      <c r="H481" s="1">
        <v>1703427190.6900001</v>
      </c>
      <c r="I481" s="1">
        <v>3009787026</v>
      </c>
      <c r="J481" s="1">
        <v>2027152267.3400002</v>
      </c>
      <c r="K481" s="1">
        <v>19027911178.659996</v>
      </c>
      <c r="L481" s="9"/>
    </row>
    <row r="482" spans="1:12" x14ac:dyDescent="0.3">
      <c r="A482" s="5">
        <v>171020</v>
      </c>
      <c r="B482" s="6" t="s">
        <v>287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1200000000</v>
      </c>
      <c r="J482" s="1">
        <v>0</v>
      </c>
      <c r="K482" s="1">
        <v>0</v>
      </c>
      <c r="L482" s="9"/>
    </row>
    <row r="483" spans="1:12" x14ac:dyDescent="0.3">
      <c r="A483" s="5">
        <v>171090</v>
      </c>
      <c r="B483" s="6" t="s">
        <v>288</v>
      </c>
      <c r="C483" s="1">
        <v>420155152</v>
      </c>
      <c r="D483" s="1">
        <v>41304610</v>
      </c>
      <c r="E483" s="1">
        <v>320754736.5</v>
      </c>
      <c r="F483" s="1">
        <v>7315890</v>
      </c>
      <c r="G483" s="1">
        <v>39788551.740000002</v>
      </c>
      <c r="H483" s="1">
        <v>270339268.87</v>
      </c>
      <c r="I483" s="1">
        <v>36853284</v>
      </c>
      <c r="J483" s="1">
        <v>0</v>
      </c>
      <c r="K483" s="1">
        <v>1892244028.0699999</v>
      </c>
      <c r="L483" s="9"/>
    </row>
    <row r="484" spans="1:12" x14ac:dyDescent="0.3">
      <c r="A484" s="5">
        <v>171099</v>
      </c>
      <c r="B484" s="6" t="s">
        <v>289</v>
      </c>
      <c r="C484" s="1">
        <v>182000</v>
      </c>
      <c r="D484" s="1">
        <v>58134964</v>
      </c>
      <c r="E484" s="1">
        <v>51102513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69104863</v>
      </c>
      <c r="L484" s="9"/>
    </row>
    <row r="485" spans="1:12" x14ac:dyDescent="0.3">
      <c r="A485" s="5">
        <v>171500</v>
      </c>
      <c r="B485" s="6" t="s">
        <v>290</v>
      </c>
      <c r="C485" s="1">
        <v>30341991433.259998</v>
      </c>
      <c r="D485" s="1">
        <v>0</v>
      </c>
      <c r="E485" s="1">
        <v>1649240447</v>
      </c>
      <c r="F485" s="1">
        <v>1230673812</v>
      </c>
      <c r="G485" s="1">
        <v>88052924646.970001</v>
      </c>
      <c r="H485" s="1">
        <v>1440670685</v>
      </c>
      <c r="I485" s="1">
        <v>8062691522</v>
      </c>
      <c r="J485" s="1">
        <v>23407810773.950001</v>
      </c>
      <c r="K485" s="1">
        <v>7480483833.9499998</v>
      </c>
      <c r="L485" s="9"/>
    </row>
    <row r="486" spans="1:12" x14ac:dyDescent="0.3">
      <c r="A486" s="5">
        <v>171505</v>
      </c>
      <c r="B486" s="6" t="s">
        <v>263</v>
      </c>
      <c r="C486" s="1">
        <v>18252952443</v>
      </c>
      <c r="D486" s="1">
        <v>0</v>
      </c>
      <c r="E486" s="1">
        <v>598082976</v>
      </c>
      <c r="F486" s="1">
        <v>326131190</v>
      </c>
      <c r="G486" s="1">
        <v>6961706500</v>
      </c>
      <c r="H486" s="1">
        <v>706702845</v>
      </c>
      <c r="I486" s="1">
        <v>3019666419</v>
      </c>
      <c r="J486" s="1">
        <v>12951015473</v>
      </c>
      <c r="K486" s="1">
        <v>3032453525</v>
      </c>
      <c r="L486" s="9"/>
    </row>
    <row r="487" spans="1:12" x14ac:dyDescent="0.3">
      <c r="A487" s="5">
        <v>171510</v>
      </c>
      <c r="B487" s="6" t="s">
        <v>265</v>
      </c>
      <c r="C487" s="1">
        <v>12089838807.26</v>
      </c>
      <c r="D487" s="1">
        <v>0</v>
      </c>
      <c r="E487" s="1">
        <v>1150666147</v>
      </c>
      <c r="F487" s="1">
        <v>917891717</v>
      </c>
      <c r="G487" s="1">
        <v>81091218146.970001</v>
      </c>
      <c r="H487" s="1">
        <v>733967840</v>
      </c>
      <c r="I487" s="1">
        <v>5043025103</v>
      </c>
      <c r="J487" s="1">
        <v>10608447463</v>
      </c>
      <c r="K487" s="1">
        <v>4569643344.9499998</v>
      </c>
      <c r="L487" s="9"/>
    </row>
    <row r="488" spans="1:12" x14ac:dyDescent="0.3">
      <c r="A488" s="5">
        <v>171599</v>
      </c>
      <c r="B488" s="6" t="s">
        <v>291</v>
      </c>
      <c r="C488" s="1">
        <v>799817</v>
      </c>
      <c r="D488" s="1">
        <v>0</v>
      </c>
      <c r="E488" s="1">
        <v>99508676</v>
      </c>
      <c r="F488" s="1">
        <v>13349095</v>
      </c>
      <c r="G488" s="1">
        <v>0</v>
      </c>
      <c r="H488" s="1">
        <v>0</v>
      </c>
      <c r="I488" s="1">
        <v>0</v>
      </c>
      <c r="J488" s="1">
        <v>151652162.05000001</v>
      </c>
      <c r="K488" s="1">
        <v>121613036</v>
      </c>
      <c r="L488" s="9"/>
    </row>
    <row r="489" spans="1:12" x14ac:dyDescent="0.3">
      <c r="A489" s="5">
        <v>180000</v>
      </c>
      <c r="B489" s="6" t="s">
        <v>292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1699539.52</v>
      </c>
      <c r="I489" s="1">
        <v>0</v>
      </c>
      <c r="J489" s="1">
        <v>300070000</v>
      </c>
      <c r="K489" s="1">
        <v>6896857566</v>
      </c>
      <c r="L489" s="9"/>
    </row>
    <row r="490" spans="1:12" x14ac:dyDescent="0.3">
      <c r="A490" s="5">
        <v>182000</v>
      </c>
      <c r="B490" s="6" t="s">
        <v>293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1699539.52</v>
      </c>
      <c r="I490" s="1">
        <v>0</v>
      </c>
      <c r="J490" s="1">
        <v>0</v>
      </c>
      <c r="K490" s="1">
        <v>0</v>
      </c>
      <c r="L490" s="9"/>
    </row>
    <row r="491" spans="1:12" x14ac:dyDescent="0.3">
      <c r="A491" s="5">
        <v>182100</v>
      </c>
      <c r="B491" s="6" t="s">
        <v>294</v>
      </c>
      <c r="C491" s="1">
        <v>0</v>
      </c>
      <c r="D491" s="1">
        <v>0</v>
      </c>
      <c r="E491" s="1">
        <v>0</v>
      </c>
      <c r="F491" s="1">
        <v>5250000</v>
      </c>
      <c r="G491" s="1">
        <v>31345913</v>
      </c>
      <c r="H491" s="1">
        <v>0</v>
      </c>
      <c r="I491" s="1">
        <v>0</v>
      </c>
      <c r="J491" s="1">
        <v>0</v>
      </c>
      <c r="K491" s="1">
        <v>7840016667</v>
      </c>
      <c r="L491" s="9"/>
    </row>
    <row r="492" spans="1:12" x14ac:dyDescent="0.3">
      <c r="A492" s="5">
        <v>182500</v>
      </c>
      <c r="B492" s="6" t="s">
        <v>295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300070000</v>
      </c>
      <c r="K492" s="1">
        <v>34500000</v>
      </c>
      <c r="L492" s="9"/>
    </row>
    <row r="493" spans="1:12" x14ac:dyDescent="0.3">
      <c r="A493" s="5">
        <v>189900</v>
      </c>
      <c r="B493" s="6" t="s">
        <v>296</v>
      </c>
      <c r="C493" s="1">
        <v>0</v>
      </c>
      <c r="D493" s="1">
        <v>0</v>
      </c>
      <c r="E493" s="1">
        <v>136468</v>
      </c>
      <c r="F493" s="1">
        <v>5250000</v>
      </c>
      <c r="G493" s="1">
        <v>31345913</v>
      </c>
      <c r="H493" s="1">
        <v>0</v>
      </c>
      <c r="I493" s="1">
        <v>0</v>
      </c>
      <c r="J493" s="1">
        <v>0</v>
      </c>
      <c r="K493" s="1">
        <v>977659101</v>
      </c>
      <c r="L493" s="9"/>
    </row>
    <row r="494" spans="1:12" x14ac:dyDescent="0.3">
      <c r="A494" s="5">
        <v>190000</v>
      </c>
      <c r="B494" s="6" t="s">
        <v>297</v>
      </c>
      <c r="C494" s="1">
        <v>36911434019.07</v>
      </c>
      <c r="D494" s="1">
        <v>3173371963.8299999</v>
      </c>
      <c r="E494" s="1">
        <v>2689661178.5</v>
      </c>
      <c r="F494" s="1">
        <v>2005442629.0699999</v>
      </c>
      <c r="G494" s="1">
        <v>3961780174.3499999</v>
      </c>
      <c r="H494" s="1">
        <v>3035382655.02</v>
      </c>
      <c r="I494" s="1">
        <v>3484809724.9699998</v>
      </c>
      <c r="J494" s="1">
        <v>14006988974.010004</v>
      </c>
      <c r="K494" s="1">
        <v>37308805155.300011</v>
      </c>
      <c r="L494" s="9"/>
    </row>
    <row r="495" spans="1:12" x14ac:dyDescent="0.3">
      <c r="A495" s="5">
        <v>190400</v>
      </c>
      <c r="B495" s="6" t="s">
        <v>298</v>
      </c>
      <c r="C495" s="1">
        <v>5196064</v>
      </c>
      <c r="D495" s="1">
        <v>14540532.15</v>
      </c>
      <c r="E495" s="1">
        <v>0</v>
      </c>
      <c r="F495" s="1">
        <v>4669183</v>
      </c>
      <c r="G495" s="1">
        <v>0</v>
      </c>
      <c r="H495" s="1">
        <v>69894144.060000002</v>
      </c>
      <c r="I495" s="1">
        <v>287250385</v>
      </c>
      <c r="J495" s="1">
        <v>28703141.899999999</v>
      </c>
      <c r="K495" s="1">
        <v>0.3</v>
      </c>
      <c r="L495" s="9"/>
    </row>
    <row r="496" spans="1:12" x14ac:dyDescent="0.3">
      <c r="A496" s="5">
        <v>190405</v>
      </c>
      <c r="B496" s="6" t="s">
        <v>299</v>
      </c>
      <c r="C496" s="1">
        <v>2196064</v>
      </c>
      <c r="D496" s="1">
        <v>10000000</v>
      </c>
      <c r="E496" s="1">
        <v>0</v>
      </c>
      <c r="F496" s="1">
        <v>0</v>
      </c>
      <c r="G496" s="1">
        <v>0</v>
      </c>
      <c r="H496" s="1">
        <v>6425728</v>
      </c>
      <c r="I496" s="1">
        <v>0</v>
      </c>
      <c r="J496" s="1">
        <v>0</v>
      </c>
      <c r="K496" s="1">
        <v>0</v>
      </c>
      <c r="L496" s="9"/>
    </row>
    <row r="497" spans="1:12" x14ac:dyDescent="0.3">
      <c r="A497" s="5">
        <v>190420</v>
      </c>
      <c r="B497" s="6" t="s">
        <v>300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6870300</v>
      </c>
      <c r="I497" s="1">
        <v>0</v>
      </c>
      <c r="J497" s="1">
        <v>0</v>
      </c>
      <c r="K497" s="1">
        <v>0</v>
      </c>
      <c r="L497" s="9"/>
    </row>
    <row r="498" spans="1:12" x14ac:dyDescent="0.3">
      <c r="A498" s="5">
        <v>190425</v>
      </c>
      <c r="B498" s="6" t="s">
        <v>301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204945000</v>
      </c>
      <c r="J498" s="1">
        <v>0</v>
      </c>
      <c r="K498" s="1">
        <v>0</v>
      </c>
      <c r="L498" s="9"/>
    </row>
    <row r="499" spans="1:12" x14ac:dyDescent="0.3">
      <c r="A499" s="5">
        <v>190430</v>
      </c>
      <c r="B499" s="6" t="s">
        <v>302</v>
      </c>
      <c r="C499" s="1">
        <v>0</v>
      </c>
      <c r="D499" s="1">
        <v>0</v>
      </c>
      <c r="E499" s="1">
        <v>0</v>
      </c>
      <c r="F499" s="1">
        <v>4669183</v>
      </c>
      <c r="G499" s="1">
        <v>0</v>
      </c>
      <c r="H499" s="1">
        <v>41681458</v>
      </c>
      <c r="I499" s="1">
        <v>0</v>
      </c>
      <c r="J499" s="1">
        <v>0</v>
      </c>
      <c r="K499" s="1">
        <v>0</v>
      </c>
      <c r="L499" s="9"/>
    </row>
    <row r="500" spans="1:12" x14ac:dyDescent="0.3">
      <c r="A500" s="5">
        <v>190435</v>
      </c>
      <c r="B500" s="6" t="s">
        <v>303</v>
      </c>
      <c r="C500" s="1">
        <v>3000000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51916767</v>
      </c>
      <c r="J500" s="1">
        <v>0</v>
      </c>
      <c r="K500" s="1">
        <v>0</v>
      </c>
      <c r="L500" s="9"/>
    </row>
    <row r="501" spans="1:12" x14ac:dyDescent="0.3">
      <c r="A501" s="5">
        <v>190440</v>
      </c>
      <c r="B501" s="6" t="s">
        <v>304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30388618</v>
      </c>
      <c r="J501" s="1">
        <v>0</v>
      </c>
      <c r="K501" s="1">
        <v>0</v>
      </c>
      <c r="L501" s="9"/>
    </row>
    <row r="502" spans="1:12" x14ac:dyDescent="0.3">
      <c r="A502" s="5">
        <v>190495</v>
      </c>
      <c r="B502" s="6" t="s">
        <v>305</v>
      </c>
      <c r="C502" s="1">
        <v>0</v>
      </c>
      <c r="D502" s="1">
        <v>4540532.1500000004</v>
      </c>
      <c r="E502" s="1">
        <v>0</v>
      </c>
      <c r="F502" s="1">
        <v>0</v>
      </c>
      <c r="G502" s="1">
        <v>0</v>
      </c>
      <c r="H502" s="1">
        <v>14916658.060000001</v>
      </c>
      <c r="I502" s="1">
        <v>0</v>
      </c>
      <c r="J502" s="1">
        <v>28703141.899999999</v>
      </c>
      <c r="K502" s="1">
        <v>0.3</v>
      </c>
      <c r="L502" s="9"/>
    </row>
    <row r="503" spans="1:12" x14ac:dyDescent="0.3">
      <c r="A503" s="5">
        <v>190500</v>
      </c>
      <c r="B503" s="6" t="s">
        <v>306</v>
      </c>
      <c r="C503" s="1">
        <v>813585136.64999998</v>
      </c>
      <c r="D503" s="1">
        <v>292393473.71000004</v>
      </c>
      <c r="E503" s="1">
        <v>743759143.30000007</v>
      </c>
      <c r="F503" s="1">
        <v>278495726.88999999</v>
      </c>
      <c r="G503" s="1">
        <v>306795142</v>
      </c>
      <c r="H503" s="1">
        <v>124852312.67999999</v>
      </c>
      <c r="I503" s="1">
        <v>407585986</v>
      </c>
      <c r="J503" s="1">
        <v>347178139.84999996</v>
      </c>
      <c r="K503" s="1">
        <v>3676926395.8899999</v>
      </c>
      <c r="L503" s="9"/>
    </row>
    <row r="504" spans="1:12" x14ac:dyDescent="0.3">
      <c r="A504" s="5">
        <v>190505</v>
      </c>
      <c r="B504" s="6" t="s">
        <v>307</v>
      </c>
      <c r="C504" s="1">
        <v>0</v>
      </c>
      <c r="D504" s="1">
        <v>0</v>
      </c>
      <c r="E504" s="1">
        <v>27059793</v>
      </c>
      <c r="F504" s="1">
        <v>22609603</v>
      </c>
      <c r="G504" s="1">
        <v>0</v>
      </c>
      <c r="H504" s="1">
        <v>5069377.26</v>
      </c>
      <c r="I504" s="1">
        <v>26602243</v>
      </c>
      <c r="J504" s="1">
        <v>8959735.8900000006</v>
      </c>
      <c r="K504" s="1">
        <v>0</v>
      </c>
      <c r="L504" s="9"/>
    </row>
    <row r="505" spans="1:12" x14ac:dyDescent="0.3">
      <c r="A505" s="5">
        <v>190510</v>
      </c>
      <c r="B505" s="6" t="s">
        <v>308</v>
      </c>
      <c r="C505" s="1">
        <v>951349068.64999998</v>
      </c>
      <c r="D505" s="1">
        <v>58228107.710000001</v>
      </c>
      <c r="E505" s="1">
        <v>654057143.80000007</v>
      </c>
      <c r="F505" s="1">
        <v>271523596.85000002</v>
      </c>
      <c r="G505" s="1">
        <v>640668049</v>
      </c>
      <c r="H505" s="1">
        <v>92466298.420000002</v>
      </c>
      <c r="I505" s="1">
        <v>367028456</v>
      </c>
      <c r="J505" s="1">
        <v>242618361.25999999</v>
      </c>
      <c r="K505" s="1">
        <v>5692290024.7200003</v>
      </c>
      <c r="L505" s="9"/>
    </row>
    <row r="506" spans="1:12" x14ac:dyDescent="0.3">
      <c r="A506" s="5">
        <v>190515</v>
      </c>
      <c r="B506" s="6" t="s">
        <v>309</v>
      </c>
      <c r="C506" s="1">
        <v>38969692</v>
      </c>
      <c r="D506" s="1">
        <v>194310000</v>
      </c>
      <c r="E506" s="1">
        <v>8791102</v>
      </c>
      <c r="F506" s="1">
        <v>0</v>
      </c>
      <c r="G506" s="1">
        <v>0</v>
      </c>
      <c r="H506" s="1">
        <v>51101166</v>
      </c>
      <c r="I506" s="1">
        <v>46288475</v>
      </c>
      <c r="J506" s="1">
        <v>69256042.700000003</v>
      </c>
      <c r="K506" s="1">
        <v>1073771059.2</v>
      </c>
      <c r="L506" s="9"/>
    </row>
    <row r="507" spans="1:12" x14ac:dyDescent="0.3">
      <c r="A507" s="5">
        <v>190520</v>
      </c>
      <c r="B507" s="6" t="s">
        <v>252</v>
      </c>
      <c r="C507" s="1">
        <v>0</v>
      </c>
      <c r="D507" s="1">
        <v>39855366</v>
      </c>
      <c r="E507" s="1">
        <v>58500470.5</v>
      </c>
      <c r="F507" s="1">
        <v>0</v>
      </c>
      <c r="G507" s="1">
        <v>191577626</v>
      </c>
      <c r="H507" s="1">
        <v>23207255</v>
      </c>
      <c r="I507" s="1">
        <v>4211172</v>
      </c>
      <c r="J507" s="1">
        <v>26344000</v>
      </c>
      <c r="K507" s="1">
        <v>727596532</v>
      </c>
      <c r="L507" s="9"/>
    </row>
    <row r="508" spans="1:12" x14ac:dyDescent="0.3">
      <c r="A508" s="5">
        <v>190595</v>
      </c>
      <c r="B508" s="6" t="s">
        <v>310</v>
      </c>
      <c r="C508" s="1">
        <v>176733624</v>
      </c>
      <c r="D508" s="1">
        <v>0</v>
      </c>
      <c r="E508" s="1">
        <v>4649366</v>
      </c>
      <c r="F508" s="1">
        <v>15637472.960000001</v>
      </c>
      <c r="G508" s="1">
        <v>525450533</v>
      </c>
      <c r="H508" s="1">
        <v>46991784</v>
      </c>
      <c r="I508" s="1">
        <v>36544368</v>
      </c>
      <c r="J508" s="1">
        <v>0</v>
      </c>
      <c r="K508" s="1">
        <v>3816731220.0299997</v>
      </c>
      <c r="L508" s="9"/>
    </row>
    <row r="509" spans="1:12" x14ac:dyDescent="0.3">
      <c r="A509" s="5">
        <v>191000</v>
      </c>
      <c r="B509" s="6" t="s">
        <v>311</v>
      </c>
      <c r="C509" s="1">
        <v>32082849272.559998</v>
      </c>
      <c r="D509" s="1">
        <v>2866437957.9699998</v>
      </c>
      <c r="E509" s="1">
        <v>1707576156.5199995</v>
      </c>
      <c r="F509" s="1">
        <v>1722277719.1800001</v>
      </c>
      <c r="G509" s="1">
        <v>3654985032.3499999</v>
      </c>
      <c r="H509" s="1">
        <v>1565138356.7499998</v>
      </c>
      <c r="I509" s="1">
        <v>2772976354.9699998</v>
      </c>
      <c r="J509" s="1">
        <v>13359503006.260002</v>
      </c>
      <c r="K509" s="1">
        <v>21437741857.09</v>
      </c>
      <c r="L509" s="9"/>
    </row>
    <row r="510" spans="1:12" x14ac:dyDescent="0.3">
      <c r="A510" s="5">
        <v>191005</v>
      </c>
      <c r="B510" s="6" t="s">
        <v>312</v>
      </c>
      <c r="C510" s="1">
        <v>727322059</v>
      </c>
      <c r="D510" s="1">
        <v>2426365820</v>
      </c>
      <c r="E510" s="1">
        <v>123590000</v>
      </c>
      <c r="F510" s="1">
        <v>13795500</v>
      </c>
      <c r="G510" s="1">
        <v>0</v>
      </c>
      <c r="H510" s="1">
        <v>4657000</v>
      </c>
      <c r="I510" s="1">
        <v>22289380</v>
      </c>
      <c r="J510" s="1">
        <v>7597070</v>
      </c>
      <c r="K510" s="1">
        <v>3588576</v>
      </c>
      <c r="L510" s="9"/>
    </row>
    <row r="511" spans="1:12" x14ac:dyDescent="0.3">
      <c r="A511" s="5">
        <v>191010</v>
      </c>
      <c r="B511" s="6" t="s">
        <v>313</v>
      </c>
      <c r="C511" s="1">
        <v>1947056098</v>
      </c>
      <c r="D511" s="1">
        <v>0</v>
      </c>
      <c r="E511" s="1">
        <v>1359740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9"/>
    </row>
    <row r="512" spans="1:12" x14ac:dyDescent="0.3">
      <c r="A512" s="5">
        <v>191020</v>
      </c>
      <c r="B512" s="6" t="s">
        <v>314</v>
      </c>
      <c r="C512" s="1">
        <v>1554798782</v>
      </c>
      <c r="D512" s="1">
        <v>42029784</v>
      </c>
      <c r="E512" s="1">
        <v>173261720.38</v>
      </c>
      <c r="F512" s="1">
        <v>116244642</v>
      </c>
      <c r="G512" s="1">
        <v>691236477</v>
      </c>
      <c r="H512" s="1">
        <v>169147966.18000001</v>
      </c>
      <c r="I512" s="1">
        <v>958052972.73000002</v>
      </c>
      <c r="J512" s="1">
        <v>8753591066.8400002</v>
      </c>
      <c r="K512" s="1">
        <v>9999356790.9899998</v>
      </c>
      <c r="L512" s="9"/>
    </row>
    <row r="513" spans="1:12" x14ac:dyDescent="0.3">
      <c r="A513" s="5">
        <v>191025</v>
      </c>
      <c r="B513" s="6" t="s">
        <v>315</v>
      </c>
      <c r="C513" s="1">
        <v>28308357786.369999</v>
      </c>
      <c r="D513" s="1">
        <v>439579873</v>
      </c>
      <c r="E513" s="1">
        <v>1412291583</v>
      </c>
      <c r="F513" s="1">
        <v>1293423580.97</v>
      </c>
      <c r="G513" s="1">
        <v>3085261140.02</v>
      </c>
      <c r="H513" s="1">
        <v>957376084.55999994</v>
      </c>
      <c r="I513" s="1">
        <v>1920511321.8</v>
      </c>
      <c r="J513" s="1">
        <v>2805952194.0900002</v>
      </c>
      <c r="K513" s="1">
        <v>21446172236.720001</v>
      </c>
      <c r="L513" s="9"/>
    </row>
    <row r="514" spans="1:12" x14ac:dyDescent="0.3">
      <c r="A514" s="5">
        <v>191030</v>
      </c>
      <c r="B514" s="6" t="s">
        <v>316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24963190</v>
      </c>
      <c r="I514" s="1">
        <v>2791430</v>
      </c>
      <c r="J514" s="1">
        <v>0</v>
      </c>
      <c r="K514" s="1">
        <v>480515557.10000002</v>
      </c>
      <c r="L514" s="9"/>
    </row>
    <row r="515" spans="1:12" x14ac:dyDescent="0.3">
      <c r="A515" s="5">
        <v>191035</v>
      </c>
      <c r="B515" s="6" t="s">
        <v>317</v>
      </c>
      <c r="C515" s="1">
        <v>849540235.19000006</v>
      </c>
      <c r="D515" s="1">
        <v>457641676.97000003</v>
      </c>
      <c r="E515" s="1">
        <v>524869790.28999996</v>
      </c>
      <c r="F515" s="1">
        <v>1384340260.98</v>
      </c>
      <c r="G515" s="1">
        <v>3467417677.4899998</v>
      </c>
      <c r="H515" s="1">
        <v>1284452170.6500001</v>
      </c>
      <c r="I515" s="1">
        <v>1360401625.1999998</v>
      </c>
      <c r="J515" s="1">
        <v>4917843999</v>
      </c>
      <c r="K515" s="1">
        <v>12440097066.540001</v>
      </c>
      <c r="L515" s="9"/>
    </row>
    <row r="516" spans="1:12" x14ac:dyDescent="0.3">
      <c r="A516" s="5">
        <v>191040</v>
      </c>
      <c r="B516" s="6" t="s">
        <v>318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3272500</v>
      </c>
      <c r="I516" s="1">
        <v>0</v>
      </c>
      <c r="J516" s="1">
        <v>0</v>
      </c>
      <c r="K516" s="1">
        <v>0</v>
      </c>
      <c r="L516" s="9"/>
    </row>
    <row r="517" spans="1:12" x14ac:dyDescent="0.3">
      <c r="A517" s="5">
        <v>191045</v>
      </c>
      <c r="B517" s="6" t="s">
        <v>319</v>
      </c>
      <c r="C517" s="1">
        <v>54393365</v>
      </c>
      <c r="D517" s="1">
        <v>11537487</v>
      </c>
      <c r="E517" s="1">
        <v>115162258.83</v>
      </c>
      <c r="F517" s="1">
        <v>0</v>
      </c>
      <c r="G517" s="1">
        <v>0</v>
      </c>
      <c r="H517" s="1">
        <v>73164747</v>
      </c>
      <c r="I517" s="1">
        <v>145064931.5</v>
      </c>
      <c r="J517" s="1">
        <v>32717091</v>
      </c>
      <c r="K517" s="1">
        <v>429653501</v>
      </c>
      <c r="L517" s="9"/>
    </row>
    <row r="518" spans="1:12" x14ac:dyDescent="0.3">
      <c r="A518" s="5">
        <v>191095</v>
      </c>
      <c r="B518" s="6" t="s">
        <v>310</v>
      </c>
      <c r="C518" s="1">
        <v>1358619053</v>
      </c>
      <c r="D518" s="1">
        <v>469835350</v>
      </c>
      <c r="E518" s="1">
        <v>552979966.08999991</v>
      </c>
      <c r="F518" s="1">
        <v>1085526264.77</v>
      </c>
      <c r="G518" s="1">
        <v>3588930262.1599998</v>
      </c>
      <c r="H518" s="1">
        <v>833749631.6400001</v>
      </c>
      <c r="I518" s="1">
        <v>1343927797.0599999</v>
      </c>
      <c r="J518" s="1">
        <v>3120080306.6700001</v>
      </c>
      <c r="K518" s="1">
        <v>23131086230.02</v>
      </c>
      <c r="L518" s="9"/>
    </row>
    <row r="519" spans="1:12" x14ac:dyDescent="0.3">
      <c r="A519" s="5">
        <v>191099</v>
      </c>
      <c r="B519" s="6" t="s">
        <v>320</v>
      </c>
      <c r="C519" s="1">
        <v>0</v>
      </c>
      <c r="D519" s="1">
        <v>40881333</v>
      </c>
      <c r="E519" s="1">
        <v>89978969.890000001</v>
      </c>
      <c r="F519" s="1">
        <v>0</v>
      </c>
      <c r="G519" s="1">
        <v>0</v>
      </c>
      <c r="H519" s="1">
        <v>118145670</v>
      </c>
      <c r="I519" s="1">
        <v>292207509.19999999</v>
      </c>
      <c r="J519" s="1">
        <v>38118108</v>
      </c>
      <c r="K519" s="1">
        <v>230555641.24000001</v>
      </c>
      <c r="L519" s="9"/>
    </row>
    <row r="520" spans="1:12" x14ac:dyDescent="0.3">
      <c r="A520" s="5">
        <v>191500</v>
      </c>
      <c r="B520" s="6" t="s">
        <v>321</v>
      </c>
      <c r="C520" s="1">
        <v>0</v>
      </c>
      <c r="D520" s="1">
        <v>0</v>
      </c>
      <c r="E520" s="1">
        <v>114714770</v>
      </c>
      <c r="F520" s="1">
        <v>0</v>
      </c>
      <c r="G520" s="1">
        <v>0</v>
      </c>
      <c r="H520" s="1">
        <v>1029935559</v>
      </c>
      <c r="I520" s="1">
        <v>5645800</v>
      </c>
      <c r="J520" s="1">
        <v>49198172</v>
      </c>
      <c r="K520" s="1">
        <v>0</v>
      </c>
      <c r="L520" s="9"/>
    </row>
    <row r="521" spans="1:12" x14ac:dyDescent="0.3">
      <c r="A521" s="5">
        <v>192000</v>
      </c>
      <c r="B521" s="6" t="s">
        <v>322</v>
      </c>
      <c r="C521" s="1">
        <v>1652189.46</v>
      </c>
      <c r="D521" s="1">
        <v>0</v>
      </c>
      <c r="E521" s="1">
        <v>17660568.68</v>
      </c>
      <c r="F521" s="1">
        <v>0</v>
      </c>
      <c r="G521" s="1">
        <v>0</v>
      </c>
      <c r="H521" s="1">
        <v>28980194</v>
      </c>
      <c r="I521" s="1">
        <v>0</v>
      </c>
      <c r="J521" s="1">
        <v>0</v>
      </c>
      <c r="K521" s="1">
        <v>11516000</v>
      </c>
      <c r="L521" s="9"/>
    </row>
    <row r="522" spans="1:12" x14ac:dyDescent="0.3">
      <c r="A522" s="5">
        <v>193500</v>
      </c>
      <c r="B522" s="6" t="s">
        <v>323</v>
      </c>
      <c r="C522" s="1">
        <v>0</v>
      </c>
      <c r="D522" s="1">
        <v>0</v>
      </c>
      <c r="E522" s="1">
        <v>861000</v>
      </c>
      <c r="F522" s="1">
        <v>0</v>
      </c>
      <c r="G522" s="1">
        <v>0</v>
      </c>
      <c r="H522" s="1">
        <v>197536088.53</v>
      </c>
      <c r="I522" s="1">
        <v>8950299</v>
      </c>
      <c r="J522" s="1">
        <v>222406320</v>
      </c>
      <c r="K522" s="1">
        <v>0</v>
      </c>
      <c r="L522" s="9"/>
    </row>
    <row r="523" spans="1:12" x14ac:dyDescent="0.3">
      <c r="A523" s="5">
        <v>193505</v>
      </c>
      <c r="B523" s="6" t="s">
        <v>324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500000</v>
      </c>
      <c r="I523" s="1">
        <v>0</v>
      </c>
      <c r="J523" s="1">
        <v>222406320</v>
      </c>
      <c r="K523" s="1">
        <v>0</v>
      </c>
      <c r="L523" s="9"/>
    </row>
    <row r="524" spans="1:12" x14ac:dyDescent="0.3">
      <c r="A524" s="5">
        <v>193515</v>
      </c>
      <c r="B524" s="6" t="s">
        <v>325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5061243</v>
      </c>
      <c r="I524" s="1">
        <v>0</v>
      </c>
      <c r="J524" s="1">
        <v>0</v>
      </c>
      <c r="K524" s="1">
        <v>0</v>
      </c>
      <c r="L524" s="9"/>
    </row>
    <row r="525" spans="1:12" x14ac:dyDescent="0.3">
      <c r="A525" s="5">
        <v>193535</v>
      </c>
      <c r="B525" s="6" t="s">
        <v>326</v>
      </c>
      <c r="C525" s="1">
        <v>0</v>
      </c>
      <c r="D525" s="1">
        <v>0</v>
      </c>
      <c r="E525" s="1">
        <v>861000</v>
      </c>
      <c r="F525" s="1">
        <v>0</v>
      </c>
      <c r="G525" s="1">
        <v>0</v>
      </c>
      <c r="H525" s="1">
        <v>191974845.53</v>
      </c>
      <c r="I525" s="1">
        <v>8950299</v>
      </c>
      <c r="J525" s="1">
        <v>0</v>
      </c>
      <c r="K525" s="1">
        <v>0</v>
      </c>
      <c r="L525" s="9"/>
    </row>
    <row r="526" spans="1:12" x14ac:dyDescent="0.3">
      <c r="A526" s="5">
        <v>194000</v>
      </c>
      <c r="B526" s="6" t="s">
        <v>327</v>
      </c>
      <c r="C526" s="1">
        <v>0</v>
      </c>
      <c r="D526" s="1">
        <v>0</v>
      </c>
      <c r="E526" s="1">
        <v>103893604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9"/>
    </row>
    <row r="527" spans="1:12" x14ac:dyDescent="0.3">
      <c r="A527" s="5">
        <v>194035</v>
      </c>
      <c r="B527" s="6" t="s">
        <v>326</v>
      </c>
      <c r="C527" s="1">
        <v>0</v>
      </c>
      <c r="D527" s="1">
        <v>0</v>
      </c>
      <c r="E527" s="1">
        <v>103893604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9"/>
    </row>
    <row r="528" spans="1:12" x14ac:dyDescent="0.3">
      <c r="A528" s="5">
        <v>194500</v>
      </c>
      <c r="B528" s="6" t="s">
        <v>328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2400900</v>
      </c>
      <c r="J528" s="1">
        <v>0</v>
      </c>
      <c r="K528" s="1">
        <v>5118969145</v>
      </c>
      <c r="L528" s="9"/>
    </row>
    <row r="529" spans="1:12" x14ac:dyDescent="0.3">
      <c r="A529" s="5">
        <v>194515</v>
      </c>
      <c r="B529" s="6" t="s">
        <v>325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5118969145</v>
      </c>
      <c r="L529" s="9"/>
    </row>
    <row r="530" spans="1:12" x14ac:dyDescent="0.3">
      <c r="A530" s="5">
        <v>194535</v>
      </c>
      <c r="B530" s="6" t="s">
        <v>326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2400900</v>
      </c>
      <c r="J530" s="1">
        <v>0</v>
      </c>
      <c r="K530" s="1">
        <v>0</v>
      </c>
      <c r="L530" s="9"/>
    </row>
    <row r="531" spans="1:12" x14ac:dyDescent="0.3">
      <c r="A531" s="5">
        <v>195000</v>
      </c>
      <c r="B531" s="6" t="s">
        <v>329</v>
      </c>
      <c r="C531" s="1">
        <v>4008151356.4000001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9"/>
    </row>
    <row r="532" spans="1:12" x14ac:dyDescent="0.3">
      <c r="A532" s="5">
        <v>195005</v>
      </c>
      <c r="B532" s="6" t="s">
        <v>330</v>
      </c>
      <c r="C532" s="1">
        <v>6680252246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9"/>
    </row>
    <row r="533" spans="1:12" x14ac:dyDescent="0.3">
      <c r="A533" s="5">
        <v>195095</v>
      </c>
      <c r="B533" s="6" t="s">
        <v>331</v>
      </c>
      <c r="C533" s="1">
        <v>2672100889.5999999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9"/>
    </row>
    <row r="534" spans="1:12" x14ac:dyDescent="0.3">
      <c r="A534" s="5">
        <v>200000</v>
      </c>
      <c r="B534" s="6" t="s">
        <v>332</v>
      </c>
      <c r="C534" s="1">
        <v>1532165711774.6897</v>
      </c>
      <c r="D534" s="1">
        <v>241194500764.41998</v>
      </c>
      <c r="E534" s="1">
        <v>157750975324.22006</v>
      </c>
      <c r="F534" s="1">
        <v>171821855178.50003</v>
      </c>
      <c r="G534" s="1">
        <v>537351641273.08008</v>
      </c>
      <c r="H534" s="1">
        <v>692239091852.82959</v>
      </c>
      <c r="I534" s="1">
        <v>2119613253590.9304</v>
      </c>
      <c r="J534" s="1">
        <v>5375488119258.041</v>
      </c>
      <c r="K534" s="1">
        <v>12002550087443.428</v>
      </c>
      <c r="L534" s="9"/>
    </row>
    <row r="535" spans="1:12" x14ac:dyDescent="0.3">
      <c r="A535" s="5">
        <v>210000</v>
      </c>
      <c r="B535" s="6" t="s">
        <v>333</v>
      </c>
      <c r="C535" s="1">
        <v>0</v>
      </c>
      <c r="D535" s="1">
        <v>197271426570.70999</v>
      </c>
      <c r="E535" s="1">
        <v>0</v>
      </c>
      <c r="F535" s="1">
        <v>10163966868.15</v>
      </c>
      <c r="G535" s="1">
        <v>0</v>
      </c>
      <c r="H535" s="1">
        <v>604075972994.93005</v>
      </c>
      <c r="I535" s="1">
        <v>1878499478271.0798</v>
      </c>
      <c r="J535" s="1">
        <v>4380116505321.8306</v>
      </c>
      <c r="K535" s="1">
        <v>10607329350539.646</v>
      </c>
      <c r="L535" s="9"/>
    </row>
    <row r="536" spans="1:12" x14ac:dyDescent="0.3">
      <c r="A536" s="5">
        <v>210500</v>
      </c>
      <c r="B536" s="6" t="s">
        <v>334</v>
      </c>
      <c r="C536" s="1">
        <v>0</v>
      </c>
      <c r="D536" s="1">
        <v>43985970406.410004</v>
      </c>
      <c r="E536" s="1">
        <v>0</v>
      </c>
      <c r="F536" s="1">
        <v>0</v>
      </c>
      <c r="G536" s="1">
        <v>0</v>
      </c>
      <c r="H536" s="1">
        <v>42565093921.040001</v>
      </c>
      <c r="I536" s="1">
        <v>177851595318.61993</v>
      </c>
      <c r="J536" s="1">
        <v>560364323657.31995</v>
      </c>
      <c r="K536" s="1">
        <v>3286501719139.75</v>
      </c>
      <c r="L536" s="9"/>
    </row>
    <row r="537" spans="1:12" x14ac:dyDescent="0.3">
      <c r="A537" s="5">
        <v>210505</v>
      </c>
      <c r="B537" s="6" t="s">
        <v>335</v>
      </c>
      <c r="C537" s="1">
        <v>0</v>
      </c>
      <c r="D537" s="1">
        <v>37678807837.349998</v>
      </c>
      <c r="E537" s="1">
        <v>0</v>
      </c>
      <c r="F537" s="1">
        <v>0</v>
      </c>
      <c r="G537" s="1">
        <v>0</v>
      </c>
      <c r="H537" s="1">
        <v>41840036689.900002</v>
      </c>
      <c r="I537" s="1">
        <v>173315909837.29996</v>
      </c>
      <c r="J537" s="1">
        <v>559700047207.25989</v>
      </c>
      <c r="K537" s="1">
        <v>2993344418703.0996</v>
      </c>
      <c r="L537" s="9"/>
    </row>
    <row r="538" spans="1:12" x14ac:dyDescent="0.3">
      <c r="A538" s="5">
        <v>210510</v>
      </c>
      <c r="B538" s="6" t="s">
        <v>336</v>
      </c>
      <c r="C538" s="1">
        <v>0</v>
      </c>
      <c r="D538" s="1">
        <v>6260374977.7600002</v>
      </c>
      <c r="E538" s="1">
        <v>0</v>
      </c>
      <c r="F538" s="1">
        <v>0</v>
      </c>
      <c r="G538" s="1">
        <v>0</v>
      </c>
      <c r="H538" s="1">
        <v>461327865.84999996</v>
      </c>
      <c r="I538" s="1">
        <v>1705115292.3000002</v>
      </c>
      <c r="J538" s="1">
        <v>531702143.06</v>
      </c>
      <c r="K538" s="1">
        <v>293091645014.46985</v>
      </c>
      <c r="L538" s="9"/>
    </row>
    <row r="539" spans="1:12" x14ac:dyDescent="0.3">
      <c r="A539" s="5">
        <v>210595</v>
      </c>
      <c r="B539" s="6" t="s">
        <v>337</v>
      </c>
      <c r="C539" s="1">
        <v>0</v>
      </c>
      <c r="D539" s="1">
        <v>46784500.299999997</v>
      </c>
      <c r="E539" s="1">
        <v>0</v>
      </c>
      <c r="F539" s="1">
        <v>0</v>
      </c>
      <c r="G539" s="1">
        <v>0</v>
      </c>
      <c r="H539" s="1">
        <v>263710027.28999999</v>
      </c>
      <c r="I539" s="1">
        <v>2830551262.3800001</v>
      </c>
      <c r="J539" s="1">
        <v>132573907</v>
      </c>
      <c r="K539" s="1">
        <v>65655422.18</v>
      </c>
      <c r="L539" s="9"/>
    </row>
    <row r="540" spans="1:12" x14ac:dyDescent="0.3">
      <c r="A540" s="5">
        <v>211000</v>
      </c>
      <c r="B540" s="6" t="s">
        <v>338</v>
      </c>
      <c r="C540" s="1">
        <v>0</v>
      </c>
      <c r="D540" s="1">
        <v>74041297951.330002</v>
      </c>
      <c r="E540" s="1">
        <v>0</v>
      </c>
      <c r="F540" s="1">
        <v>0</v>
      </c>
      <c r="G540" s="1">
        <v>0</v>
      </c>
      <c r="H540" s="1">
        <v>18563116768.540001</v>
      </c>
      <c r="I540" s="1">
        <v>193193725807.83005</v>
      </c>
      <c r="J540" s="1">
        <v>1173103205907.5701</v>
      </c>
      <c r="K540" s="1">
        <v>6294420405578.1689</v>
      </c>
      <c r="L540" s="9"/>
    </row>
    <row r="541" spans="1:12" x14ac:dyDescent="0.3">
      <c r="A541" s="5">
        <v>211005</v>
      </c>
      <c r="B541" s="6" t="s">
        <v>339</v>
      </c>
      <c r="C541" s="1">
        <v>0</v>
      </c>
      <c r="D541" s="1">
        <v>30332946201.27</v>
      </c>
      <c r="E541" s="1">
        <v>0</v>
      </c>
      <c r="F541" s="1">
        <v>0</v>
      </c>
      <c r="G541" s="1">
        <v>0</v>
      </c>
      <c r="H541" s="1">
        <v>9314779205.6099987</v>
      </c>
      <c r="I541" s="1">
        <v>72209993866.099991</v>
      </c>
      <c r="J541" s="1">
        <v>218867647868.31</v>
      </c>
      <c r="K541" s="1">
        <v>2045949716059.4998</v>
      </c>
      <c r="L541" s="9"/>
    </row>
    <row r="542" spans="1:12" x14ac:dyDescent="0.3">
      <c r="A542" s="5">
        <v>211010</v>
      </c>
      <c r="B542" s="6" t="s">
        <v>340</v>
      </c>
      <c r="C542" s="1">
        <v>0</v>
      </c>
      <c r="D542" s="1">
        <v>20594303845.57</v>
      </c>
      <c r="E542" s="1">
        <v>0</v>
      </c>
      <c r="F542" s="1">
        <v>0</v>
      </c>
      <c r="G542" s="1">
        <v>0</v>
      </c>
      <c r="H542" s="1">
        <v>7884529219</v>
      </c>
      <c r="I542" s="1">
        <v>87772788107.100006</v>
      </c>
      <c r="J542" s="1">
        <v>741949440654.82007</v>
      </c>
      <c r="K542" s="1">
        <v>3052133480363.1694</v>
      </c>
      <c r="L542" s="9"/>
    </row>
    <row r="543" spans="1:12" x14ac:dyDescent="0.3">
      <c r="A543" s="5">
        <v>211015</v>
      </c>
      <c r="B543" s="6" t="s">
        <v>341</v>
      </c>
      <c r="C543" s="1">
        <v>0</v>
      </c>
      <c r="D543" s="1">
        <v>10712991213.92</v>
      </c>
      <c r="E543" s="1">
        <v>0</v>
      </c>
      <c r="F543" s="1">
        <v>0</v>
      </c>
      <c r="G543" s="1">
        <v>0</v>
      </c>
      <c r="H543" s="1">
        <v>844075067</v>
      </c>
      <c r="I543" s="1">
        <v>22138413063</v>
      </c>
      <c r="J543" s="1">
        <v>83191800247.720001</v>
      </c>
      <c r="K543" s="1">
        <v>681636750411.06006</v>
      </c>
      <c r="L543" s="9"/>
    </row>
    <row r="544" spans="1:12" x14ac:dyDescent="0.3">
      <c r="A544" s="5">
        <v>211020</v>
      </c>
      <c r="B544" s="6" t="s">
        <v>342</v>
      </c>
      <c r="C544" s="1">
        <v>0</v>
      </c>
      <c r="D544" s="1">
        <v>10285182358</v>
      </c>
      <c r="E544" s="1">
        <v>0</v>
      </c>
      <c r="F544" s="1">
        <v>0</v>
      </c>
      <c r="G544" s="1">
        <v>0</v>
      </c>
      <c r="H544" s="1">
        <v>54815236</v>
      </c>
      <c r="I544" s="1">
        <v>6718035000</v>
      </c>
      <c r="J544" s="1">
        <v>58502054628.93</v>
      </c>
      <c r="K544" s="1">
        <v>407297319344.44995</v>
      </c>
      <c r="L544" s="9"/>
    </row>
    <row r="545" spans="1:12" x14ac:dyDescent="0.3">
      <c r="A545" s="5">
        <v>211095</v>
      </c>
      <c r="B545" s="6" t="s">
        <v>343</v>
      </c>
      <c r="C545" s="1">
        <v>0</v>
      </c>
      <c r="D545" s="1">
        <v>2115874332.5699999</v>
      </c>
      <c r="E545" s="1">
        <v>0</v>
      </c>
      <c r="F545" s="1">
        <v>0</v>
      </c>
      <c r="G545" s="1">
        <v>0</v>
      </c>
      <c r="H545" s="1">
        <v>464916790.92999995</v>
      </c>
      <c r="I545" s="1">
        <v>4354495771.6299982</v>
      </c>
      <c r="J545" s="1">
        <v>70592262507.790009</v>
      </c>
      <c r="K545" s="1">
        <v>107403139399.98999</v>
      </c>
      <c r="L545" s="9"/>
    </row>
    <row r="546" spans="1:12" x14ac:dyDescent="0.3">
      <c r="A546" s="5">
        <v>212500</v>
      </c>
      <c r="B546" s="6" t="s">
        <v>344</v>
      </c>
      <c r="C546" s="1">
        <v>0</v>
      </c>
      <c r="D546" s="1">
        <v>13652652190.23</v>
      </c>
      <c r="E546" s="1">
        <v>0</v>
      </c>
      <c r="F546" s="1">
        <v>0</v>
      </c>
      <c r="G546" s="1">
        <v>0</v>
      </c>
      <c r="H546" s="1">
        <v>31034902066.199993</v>
      </c>
      <c r="I546" s="1">
        <v>157225009844.95999</v>
      </c>
      <c r="J546" s="1">
        <v>136946360862.07001</v>
      </c>
      <c r="K546" s="1">
        <v>335052551892.95001</v>
      </c>
      <c r="L546" s="9"/>
    </row>
    <row r="547" spans="1:12" x14ac:dyDescent="0.3">
      <c r="A547" s="5">
        <v>212505</v>
      </c>
      <c r="B547" s="6" t="s">
        <v>345</v>
      </c>
      <c r="C547" s="1">
        <v>0</v>
      </c>
      <c r="D547" s="1">
        <v>5207165276</v>
      </c>
      <c r="E547" s="1">
        <v>0</v>
      </c>
      <c r="F547" s="1">
        <v>0</v>
      </c>
      <c r="G547" s="1">
        <v>0</v>
      </c>
      <c r="H547" s="1">
        <v>26193518619.259995</v>
      </c>
      <c r="I547" s="1">
        <v>106879110505.8</v>
      </c>
      <c r="J547" s="1">
        <v>97420383740.400009</v>
      </c>
      <c r="K547" s="1">
        <v>207686500544.61002</v>
      </c>
      <c r="L547" s="9"/>
    </row>
    <row r="548" spans="1:12" x14ac:dyDescent="0.3">
      <c r="A548" s="5">
        <v>212510</v>
      </c>
      <c r="B548" s="6" t="s">
        <v>346</v>
      </c>
      <c r="C548" s="1">
        <v>0</v>
      </c>
      <c r="D548" s="1">
        <v>669460021</v>
      </c>
      <c r="E548" s="1">
        <v>0</v>
      </c>
      <c r="F548" s="1">
        <v>0</v>
      </c>
      <c r="G548" s="1">
        <v>0</v>
      </c>
      <c r="H548" s="1">
        <v>150413012</v>
      </c>
      <c r="I548" s="1">
        <v>906284480.33999991</v>
      </c>
      <c r="J548" s="1">
        <v>1007139894</v>
      </c>
      <c r="K548" s="1">
        <v>3472186240.3900003</v>
      </c>
      <c r="L548" s="9"/>
    </row>
    <row r="549" spans="1:12" x14ac:dyDescent="0.3">
      <c r="A549" s="5">
        <v>212515</v>
      </c>
      <c r="B549" s="6" t="s">
        <v>347</v>
      </c>
      <c r="C549" s="1">
        <v>0</v>
      </c>
      <c r="D549" s="1">
        <v>6844221591.9400005</v>
      </c>
      <c r="E549" s="1">
        <v>0</v>
      </c>
      <c r="F549" s="1">
        <v>0</v>
      </c>
      <c r="G549" s="1">
        <v>0</v>
      </c>
      <c r="H549" s="1">
        <v>4050288694.3500004</v>
      </c>
      <c r="I549" s="1">
        <v>45231902582.68</v>
      </c>
      <c r="J549" s="1">
        <v>36516830152.669998</v>
      </c>
      <c r="K549" s="1">
        <v>117668553103.99001</v>
      </c>
      <c r="L549" s="9"/>
    </row>
    <row r="550" spans="1:12" x14ac:dyDescent="0.3">
      <c r="A550" s="5">
        <v>212520</v>
      </c>
      <c r="B550" s="6" t="s">
        <v>348</v>
      </c>
      <c r="C550" s="1">
        <v>0</v>
      </c>
      <c r="D550" s="1">
        <v>187461810.75999999</v>
      </c>
      <c r="E550" s="1">
        <v>0</v>
      </c>
      <c r="F550" s="1">
        <v>0</v>
      </c>
      <c r="G550" s="1">
        <v>0</v>
      </c>
      <c r="H550" s="1">
        <v>29241120.539999999</v>
      </c>
      <c r="I550" s="1">
        <v>585569939</v>
      </c>
      <c r="J550" s="1">
        <v>0</v>
      </c>
      <c r="K550" s="1">
        <v>444165271</v>
      </c>
      <c r="L550" s="9"/>
    </row>
    <row r="551" spans="1:12" x14ac:dyDescent="0.3">
      <c r="A551" s="5">
        <v>212595</v>
      </c>
      <c r="B551" s="6" t="s">
        <v>349</v>
      </c>
      <c r="C551" s="1">
        <v>0</v>
      </c>
      <c r="D551" s="1">
        <v>744343490.53000009</v>
      </c>
      <c r="E551" s="1">
        <v>0</v>
      </c>
      <c r="F551" s="1">
        <v>0</v>
      </c>
      <c r="G551" s="1">
        <v>0</v>
      </c>
      <c r="H551" s="1">
        <v>611381600.81000006</v>
      </c>
      <c r="I551" s="1">
        <v>3622117744.6999998</v>
      </c>
      <c r="J551" s="1">
        <v>2002006875</v>
      </c>
      <c r="K551" s="1">
        <v>5781146732.96</v>
      </c>
      <c r="L551" s="9"/>
    </row>
    <row r="552" spans="1:12" x14ac:dyDescent="0.3">
      <c r="A552" s="5">
        <v>213000</v>
      </c>
      <c r="B552" s="6" t="s">
        <v>350</v>
      </c>
      <c r="C552" s="1">
        <v>0</v>
      </c>
      <c r="D552" s="1">
        <v>65591506022.739998</v>
      </c>
      <c r="E552" s="1">
        <v>0</v>
      </c>
      <c r="F552" s="1">
        <v>10163966868.15</v>
      </c>
      <c r="G552" s="1">
        <v>0</v>
      </c>
      <c r="H552" s="1">
        <v>511912860239.15009</v>
      </c>
      <c r="I552" s="1">
        <v>1350229147299.6702</v>
      </c>
      <c r="J552" s="1">
        <v>2509702614894.8706</v>
      </c>
      <c r="K552" s="1">
        <v>691354673928.77991</v>
      </c>
      <c r="L552" s="9"/>
    </row>
    <row r="553" spans="1:12" x14ac:dyDescent="0.3">
      <c r="A553" s="5">
        <v>213005</v>
      </c>
      <c r="B553" s="6" t="s">
        <v>351</v>
      </c>
      <c r="C553" s="1">
        <v>0</v>
      </c>
      <c r="D553" s="1">
        <v>15770919553.33</v>
      </c>
      <c r="E553" s="1">
        <v>0</v>
      </c>
      <c r="F553" s="1">
        <v>10163966868.15</v>
      </c>
      <c r="G553" s="1">
        <v>0</v>
      </c>
      <c r="H553" s="1">
        <v>135911902154.02002</v>
      </c>
      <c r="I553" s="1">
        <v>207240164549.01996</v>
      </c>
      <c r="J553" s="1">
        <v>99443312983.759995</v>
      </c>
      <c r="K553" s="1">
        <v>165374471557.26001</v>
      </c>
      <c r="L553" s="9"/>
    </row>
    <row r="554" spans="1:12" x14ac:dyDescent="0.3">
      <c r="A554" s="5">
        <v>213010</v>
      </c>
      <c r="B554" s="6" t="s">
        <v>352</v>
      </c>
      <c r="C554" s="1">
        <v>0</v>
      </c>
      <c r="D554" s="1">
        <v>47813059484.360001</v>
      </c>
      <c r="E554" s="1">
        <v>0</v>
      </c>
      <c r="F554" s="1">
        <v>0</v>
      </c>
      <c r="G554" s="1">
        <v>0</v>
      </c>
      <c r="H554" s="1">
        <v>369002364336.50012</v>
      </c>
      <c r="I554" s="1">
        <v>1106978844205.3901</v>
      </c>
      <c r="J554" s="1">
        <v>2300595437287.4907</v>
      </c>
      <c r="K554" s="1">
        <v>522038281874.35992</v>
      </c>
      <c r="L554" s="9"/>
    </row>
    <row r="555" spans="1:12" x14ac:dyDescent="0.3">
      <c r="A555" s="5">
        <v>213095</v>
      </c>
      <c r="B555" s="6" t="s">
        <v>353</v>
      </c>
      <c r="C555" s="1">
        <v>0</v>
      </c>
      <c r="D555" s="1">
        <v>2007525882.05</v>
      </c>
      <c r="E555" s="1">
        <v>0</v>
      </c>
      <c r="F555" s="1">
        <v>0</v>
      </c>
      <c r="G555" s="1">
        <v>0</v>
      </c>
      <c r="H555" s="1">
        <v>6998593747.6300011</v>
      </c>
      <c r="I555" s="1">
        <v>36010137492.260002</v>
      </c>
      <c r="J555" s="1">
        <v>109663864623.62</v>
      </c>
      <c r="K555" s="1">
        <v>3941920497.1599998</v>
      </c>
      <c r="L555" s="9"/>
    </row>
    <row r="556" spans="1:12" x14ac:dyDescent="0.3">
      <c r="A556" s="5">
        <v>230000</v>
      </c>
      <c r="B556" s="6" t="s">
        <v>354</v>
      </c>
      <c r="C556" s="1">
        <v>675126315276.88989</v>
      </c>
      <c r="D556" s="1">
        <v>9354717216.4699993</v>
      </c>
      <c r="E556" s="1">
        <v>67456383376.93</v>
      </c>
      <c r="F556" s="1">
        <v>93564553045.169998</v>
      </c>
      <c r="G556" s="1">
        <v>312661208070.69989</v>
      </c>
      <c r="H556" s="1">
        <v>14698670329.999998</v>
      </c>
      <c r="I556" s="1">
        <v>78680869028.809998</v>
      </c>
      <c r="J556" s="1">
        <v>182305495675.10995</v>
      </c>
      <c r="K556" s="1">
        <v>672453795324.45996</v>
      </c>
      <c r="L556" s="9"/>
    </row>
    <row r="557" spans="1:12" x14ac:dyDescent="0.3">
      <c r="A557" s="5">
        <v>230500</v>
      </c>
      <c r="B557" s="6" t="s">
        <v>355</v>
      </c>
      <c r="C557" s="1">
        <v>251112053683.45001</v>
      </c>
      <c r="D557" s="1">
        <v>1564458610.47</v>
      </c>
      <c r="E557" s="1">
        <v>13116362419.790001</v>
      </c>
      <c r="F557" s="1">
        <v>26014632469.010002</v>
      </c>
      <c r="G557" s="1">
        <v>63090224709.180008</v>
      </c>
      <c r="H557" s="1">
        <v>6969240204.8199997</v>
      </c>
      <c r="I557" s="1">
        <v>23316652813.25</v>
      </c>
      <c r="J557" s="1">
        <v>68047695960.239998</v>
      </c>
      <c r="K557" s="1">
        <v>211519619371</v>
      </c>
      <c r="L557" s="9"/>
    </row>
    <row r="558" spans="1:12" x14ac:dyDescent="0.3">
      <c r="A558" s="5">
        <v>230505</v>
      </c>
      <c r="B558" s="6" t="s">
        <v>15</v>
      </c>
      <c r="C558" s="1">
        <v>128095198745.50999</v>
      </c>
      <c r="D558" s="1">
        <v>143783132</v>
      </c>
      <c r="E558" s="1">
        <v>3599892653.5899997</v>
      </c>
      <c r="F558" s="1">
        <v>5989979514.9099998</v>
      </c>
      <c r="G558" s="1">
        <v>41669660733.640007</v>
      </c>
      <c r="H558" s="1">
        <v>1282948875.1199999</v>
      </c>
      <c r="I558" s="1">
        <v>1369437174.6300001</v>
      </c>
      <c r="J558" s="1">
        <v>41061704512.479996</v>
      </c>
      <c r="K558" s="1">
        <v>126879172243.17</v>
      </c>
      <c r="L558" s="9"/>
    </row>
    <row r="559" spans="1:12" x14ac:dyDescent="0.3">
      <c r="A559" s="5">
        <v>230510</v>
      </c>
      <c r="B559" s="6" t="s">
        <v>16</v>
      </c>
      <c r="C559" s="1">
        <v>6025956028.3200006</v>
      </c>
      <c r="D559" s="1">
        <v>620370449</v>
      </c>
      <c r="E559" s="1">
        <v>6772783955.6300001</v>
      </c>
      <c r="F559" s="1">
        <v>8694962213.3500004</v>
      </c>
      <c r="G559" s="1">
        <v>9284888571</v>
      </c>
      <c r="H559" s="1">
        <v>1717606502</v>
      </c>
      <c r="I559" s="1">
        <v>5195965029.1000004</v>
      </c>
      <c r="J559" s="1">
        <v>18501063433</v>
      </c>
      <c r="K559" s="1">
        <v>35408094494.550003</v>
      </c>
      <c r="L559" s="9"/>
    </row>
    <row r="560" spans="1:12" x14ac:dyDescent="0.3">
      <c r="A560" s="5">
        <v>230515</v>
      </c>
      <c r="B560" s="6" t="s">
        <v>356</v>
      </c>
      <c r="C560" s="1">
        <v>12050637272.98</v>
      </c>
      <c r="D560" s="1">
        <v>102791988</v>
      </c>
      <c r="E560" s="1">
        <v>615180552</v>
      </c>
      <c r="F560" s="1">
        <v>3457872281</v>
      </c>
      <c r="G560" s="1">
        <v>5108679377</v>
      </c>
      <c r="H560" s="1">
        <v>1351509508</v>
      </c>
      <c r="I560" s="1">
        <v>5299840284</v>
      </c>
      <c r="J560" s="1">
        <v>3604302197</v>
      </c>
      <c r="K560" s="1">
        <v>11706438332.25</v>
      </c>
      <c r="L560" s="9"/>
    </row>
    <row r="561" spans="1:12" x14ac:dyDescent="0.3">
      <c r="A561" s="5">
        <v>230525</v>
      </c>
      <c r="B561" s="6" t="s">
        <v>357</v>
      </c>
      <c r="C561" s="1">
        <v>50695340220.660004</v>
      </c>
      <c r="D561" s="1">
        <v>155302119.47</v>
      </c>
      <c r="E561" s="1">
        <v>163293132.39000002</v>
      </c>
      <c r="F561" s="1">
        <v>0</v>
      </c>
      <c r="G561" s="1">
        <v>0</v>
      </c>
      <c r="H561" s="1">
        <v>132704639.50999999</v>
      </c>
      <c r="I561" s="1">
        <v>431267501.99000001</v>
      </c>
      <c r="J561" s="1">
        <v>451890908.25999999</v>
      </c>
      <c r="K561" s="1">
        <v>31170697422.430004</v>
      </c>
      <c r="L561" s="9"/>
    </row>
    <row r="562" spans="1:12" x14ac:dyDescent="0.3">
      <c r="A562" s="5">
        <v>230530</v>
      </c>
      <c r="B562" s="6" t="s">
        <v>19</v>
      </c>
      <c r="C562" s="1">
        <v>53839110901</v>
      </c>
      <c r="D562" s="1">
        <v>520421142</v>
      </c>
      <c r="E562" s="1">
        <v>1936128094.1800001</v>
      </c>
      <c r="F562" s="1">
        <v>7736352437.2600002</v>
      </c>
      <c r="G562" s="1">
        <v>6570356408.9099998</v>
      </c>
      <c r="H562" s="1">
        <v>2482639699.1900001</v>
      </c>
      <c r="I562" s="1">
        <v>10991437030</v>
      </c>
      <c r="J562" s="1">
        <v>3479022551.23</v>
      </c>
      <c r="K562" s="1">
        <v>4702992314</v>
      </c>
      <c r="L562" s="9"/>
    </row>
    <row r="563" spans="1:12" x14ac:dyDescent="0.3">
      <c r="A563" s="5">
        <v>230535</v>
      </c>
      <c r="B563" s="6" t="s">
        <v>358</v>
      </c>
      <c r="C563" s="1">
        <v>405810514.98000002</v>
      </c>
      <c r="D563" s="1">
        <v>21789780</v>
      </c>
      <c r="E563" s="1">
        <v>29084032</v>
      </c>
      <c r="F563" s="1">
        <v>135466022.49000001</v>
      </c>
      <c r="G563" s="1">
        <v>456639618.63</v>
      </c>
      <c r="H563" s="1">
        <v>1830981</v>
      </c>
      <c r="I563" s="1">
        <v>28705793.530000001</v>
      </c>
      <c r="J563" s="1">
        <v>949712358.26999998</v>
      </c>
      <c r="K563" s="1">
        <v>1652224564.5999999</v>
      </c>
      <c r="L563" s="9"/>
    </row>
    <row r="564" spans="1:12" x14ac:dyDescent="0.3">
      <c r="A564" s="5">
        <v>230800</v>
      </c>
      <c r="B564" s="6" t="s">
        <v>359</v>
      </c>
      <c r="C564" s="1">
        <v>395981553688.9101</v>
      </c>
      <c r="D564" s="1">
        <v>7697636969</v>
      </c>
      <c r="E564" s="1">
        <v>53475112332.040001</v>
      </c>
      <c r="F564" s="1">
        <v>67549920576.160004</v>
      </c>
      <c r="G564" s="1">
        <v>228234084231.52002</v>
      </c>
      <c r="H564" s="1">
        <v>7529430125.1800003</v>
      </c>
      <c r="I564" s="1">
        <v>55359924619.559998</v>
      </c>
      <c r="J564" s="1">
        <v>113124953790.76999</v>
      </c>
      <c r="K564" s="1">
        <v>271705950472.35999</v>
      </c>
      <c r="L564" s="9"/>
    </row>
    <row r="565" spans="1:12" x14ac:dyDescent="0.3">
      <c r="A565" s="5">
        <v>230805</v>
      </c>
      <c r="B565" s="6" t="s">
        <v>15</v>
      </c>
      <c r="C565" s="1">
        <v>335900487303.20007</v>
      </c>
      <c r="D565" s="1">
        <v>540178165</v>
      </c>
      <c r="E565" s="1">
        <v>2867674133.2699995</v>
      </c>
      <c r="F565" s="1">
        <v>6032784783.1599998</v>
      </c>
      <c r="G565" s="1">
        <v>147282403326.22</v>
      </c>
      <c r="H565" s="1">
        <v>1731457325.1300001</v>
      </c>
      <c r="I565" s="1">
        <v>7463534728.8699999</v>
      </c>
      <c r="J565" s="1">
        <v>58056752167.760002</v>
      </c>
      <c r="K565" s="1">
        <v>166095876013.97998</v>
      </c>
      <c r="L565" s="9"/>
    </row>
    <row r="566" spans="1:12" x14ac:dyDescent="0.3">
      <c r="A566" s="5">
        <v>230810</v>
      </c>
      <c r="B566" s="6" t="s">
        <v>16</v>
      </c>
      <c r="C566" s="1">
        <v>33733083831.52</v>
      </c>
      <c r="D566" s="1">
        <v>2332572320</v>
      </c>
      <c r="E566" s="1">
        <v>8092061658.6899996</v>
      </c>
      <c r="F566" s="1">
        <v>14282000942</v>
      </c>
      <c r="G566" s="1">
        <v>47986229568.300003</v>
      </c>
      <c r="H566" s="1">
        <v>1656547628</v>
      </c>
      <c r="I566" s="1">
        <v>12695804950</v>
      </c>
      <c r="J566" s="1">
        <v>19064394197.010002</v>
      </c>
      <c r="K566" s="1">
        <v>69556265382.399994</v>
      </c>
      <c r="L566" s="9"/>
    </row>
    <row r="567" spans="1:12" x14ac:dyDescent="0.3">
      <c r="A567" s="5">
        <v>230815</v>
      </c>
      <c r="B567" s="6" t="s">
        <v>360</v>
      </c>
      <c r="C567" s="1">
        <v>26074253958.060001</v>
      </c>
      <c r="D567" s="1">
        <v>858413044</v>
      </c>
      <c r="E567" s="1">
        <v>1011165354.3</v>
      </c>
      <c r="F567" s="1">
        <v>7624100138</v>
      </c>
      <c r="G567" s="1">
        <v>32049784676</v>
      </c>
      <c r="H567" s="1">
        <v>1201495247</v>
      </c>
      <c r="I567" s="1">
        <v>3828562606</v>
      </c>
      <c r="J567" s="1">
        <v>4034746651</v>
      </c>
      <c r="K567" s="1">
        <v>27164360200.98</v>
      </c>
      <c r="L567" s="9"/>
    </row>
    <row r="568" spans="1:12" x14ac:dyDescent="0.3">
      <c r="A568" s="5">
        <v>230825</v>
      </c>
      <c r="B568" s="6" t="s">
        <v>19</v>
      </c>
      <c r="C568" s="1">
        <v>44398696.130000003</v>
      </c>
      <c r="D568" s="1">
        <v>3943415085</v>
      </c>
      <c r="E568" s="1">
        <v>40644777108.420006</v>
      </c>
      <c r="F568" s="1">
        <v>39564500986</v>
      </c>
      <c r="G568" s="1">
        <v>915666661</v>
      </c>
      <c r="H568" s="1">
        <v>2664902049.0299997</v>
      </c>
      <c r="I568" s="1">
        <v>31364601358.690002</v>
      </c>
      <c r="J568" s="1">
        <v>31969060775</v>
      </c>
      <c r="K568" s="1">
        <v>8878183951</v>
      </c>
      <c r="L568" s="9"/>
    </row>
    <row r="569" spans="1:12" x14ac:dyDescent="0.3">
      <c r="A569" s="5">
        <v>230830</v>
      </c>
      <c r="B569" s="6" t="s">
        <v>361</v>
      </c>
      <c r="C569" s="1">
        <v>229329900</v>
      </c>
      <c r="D569" s="1">
        <v>23058355</v>
      </c>
      <c r="E569" s="1">
        <v>859434077.36000001</v>
      </c>
      <c r="F569" s="1">
        <v>46533727</v>
      </c>
      <c r="G569" s="1">
        <v>0</v>
      </c>
      <c r="H569" s="1">
        <v>275027255</v>
      </c>
      <c r="I569" s="1">
        <v>7420976</v>
      </c>
      <c r="J569" s="1">
        <v>0</v>
      </c>
      <c r="K569" s="1">
        <v>11264924</v>
      </c>
      <c r="L569" s="9"/>
    </row>
    <row r="570" spans="1:12" x14ac:dyDescent="0.3">
      <c r="A570" s="5">
        <v>231500</v>
      </c>
      <c r="B570" s="6" t="s">
        <v>362</v>
      </c>
      <c r="C570" s="1">
        <v>1833333334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144778185224</v>
      </c>
      <c r="L570" s="9"/>
    </row>
    <row r="571" spans="1:12" x14ac:dyDescent="0.3">
      <c r="A571" s="5">
        <v>231505</v>
      </c>
      <c r="B571" s="6" t="s">
        <v>363</v>
      </c>
      <c r="C571" s="1">
        <v>1833333334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16207539291.07</v>
      </c>
      <c r="L571" s="9"/>
    </row>
    <row r="572" spans="1:12" x14ac:dyDescent="0.3">
      <c r="A572" s="5">
        <v>231510</v>
      </c>
      <c r="B572" s="6" t="s">
        <v>364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128239296425.92999</v>
      </c>
      <c r="L572" s="9"/>
    </row>
    <row r="573" spans="1:12" x14ac:dyDescent="0.3">
      <c r="A573" s="5">
        <v>231595</v>
      </c>
      <c r="B573" s="6" t="s">
        <v>365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331349507</v>
      </c>
      <c r="L573" s="9"/>
    </row>
    <row r="574" spans="1:12" x14ac:dyDescent="0.3">
      <c r="A574" s="5">
        <v>231700</v>
      </c>
      <c r="B574" s="6" t="s">
        <v>366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770763306</v>
      </c>
      <c r="L574" s="9"/>
    </row>
    <row r="575" spans="1:12" x14ac:dyDescent="0.3">
      <c r="A575" s="5">
        <v>231705</v>
      </c>
      <c r="B575" s="6" t="s">
        <v>363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156343022.59</v>
      </c>
      <c r="L575" s="9"/>
    </row>
    <row r="576" spans="1:12" x14ac:dyDescent="0.3">
      <c r="A576" s="5">
        <v>231710</v>
      </c>
      <c r="B576" s="6" t="s">
        <v>364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610722122.40999997</v>
      </c>
      <c r="L576" s="9"/>
    </row>
    <row r="577" spans="1:12" x14ac:dyDescent="0.3">
      <c r="A577" s="5">
        <v>231795</v>
      </c>
      <c r="B577" s="6" t="s">
        <v>367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3698161</v>
      </c>
      <c r="L577" s="9"/>
    </row>
    <row r="578" spans="1:12" x14ac:dyDescent="0.3">
      <c r="A578" s="5">
        <v>232500</v>
      </c>
      <c r="B578" s="6" t="s">
        <v>368</v>
      </c>
      <c r="C578" s="1">
        <v>0</v>
      </c>
      <c r="D578" s="1">
        <v>0</v>
      </c>
      <c r="E578" s="1">
        <v>27416677</v>
      </c>
      <c r="F578" s="1">
        <v>0</v>
      </c>
      <c r="G578" s="1">
        <v>3941513584</v>
      </c>
      <c r="H578" s="1">
        <v>0</v>
      </c>
      <c r="I578" s="1">
        <v>0</v>
      </c>
      <c r="J578" s="1">
        <v>127000622</v>
      </c>
      <c r="K578" s="1">
        <v>33604839529.27</v>
      </c>
      <c r="L578" s="9"/>
    </row>
    <row r="579" spans="1:12" x14ac:dyDescent="0.3">
      <c r="A579" s="5">
        <v>232505</v>
      </c>
      <c r="B579" s="6" t="s">
        <v>363</v>
      </c>
      <c r="C579" s="1">
        <v>0</v>
      </c>
      <c r="D579" s="1">
        <v>0</v>
      </c>
      <c r="E579" s="1">
        <v>0</v>
      </c>
      <c r="F579" s="1">
        <v>0</v>
      </c>
      <c r="G579" s="1">
        <v>542857145</v>
      </c>
      <c r="H579" s="1">
        <v>0</v>
      </c>
      <c r="I579" s="1">
        <v>0</v>
      </c>
      <c r="J579" s="1">
        <v>66666667</v>
      </c>
      <c r="K579" s="1">
        <v>12651266270.889999</v>
      </c>
      <c r="L579" s="9"/>
    </row>
    <row r="580" spans="1:12" x14ac:dyDescent="0.3">
      <c r="A580" s="5">
        <v>232510</v>
      </c>
      <c r="B580" s="6" t="s">
        <v>364</v>
      </c>
      <c r="C580" s="1">
        <v>0</v>
      </c>
      <c r="D580" s="1">
        <v>0</v>
      </c>
      <c r="E580" s="1">
        <v>27416677</v>
      </c>
      <c r="F580" s="1">
        <v>0</v>
      </c>
      <c r="G580" s="1">
        <v>3398656439</v>
      </c>
      <c r="H580" s="1">
        <v>0</v>
      </c>
      <c r="I580" s="1">
        <v>0</v>
      </c>
      <c r="J580" s="1">
        <v>60000007</v>
      </c>
      <c r="K580" s="1">
        <v>20911364695.110001</v>
      </c>
      <c r="L580" s="9"/>
    </row>
    <row r="581" spans="1:12" x14ac:dyDescent="0.3">
      <c r="A581" s="5">
        <v>232595</v>
      </c>
      <c r="B581" s="6" t="s">
        <v>369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333948</v>
      </c>
      <c r="K581" s="1">
        <v>42208563.269999996</v>
      </c>
      <c r="L581" s="9"/>
    </row>
    <row r="582" spans="1:12" x14ac:dyDescent="0.3">
      <c r="A582" s="5">
        <v>235000</v>
      </c>
      <c r="B582" s="6" t="s">
        <v>370</v>
      </c>
      <c r="C582" s="1">
        <v>1935498695</v>
      </c>
      <c r="D582" s="1">
        <v>92621637</v>
      </c>
      <c r="E582" s="1">
        <v>837491948</v>
      </c>
      <c r="F582" s="1">
        <v>0</v>
      </c>
      <c r="G582" s="1">
        <v>17395385546</v>
      </c>
      <c r="H582" s="1">
        <v>200000000</v>
      </c>
      <c r="I582" s="1">
        <v>0</v>
      </c>
      <c r="J582" s="1">
        <v>483917439.10000002</v>
      </c>
      <c r="K582" s="1">
        <v>493536044.54000002</v>
      </c>
      <c r="L582" s="9"/>
    </row>
    <row r="583" spans="1:12" x14ac:dyDescent="0.3">
      <c r="A583" s="5">
        <v>235005</v>
      </c>
      <c r="B583" s="6" t="s">
        <v>363</v>
      </c>
      <c r="C583" s="1">
        <v>1935498695</v>
      </c>
      <c r="D583" s="1">
        <v>0</v>
      </c>
      <c r="E583" s="1">
        <v>21593200</v>
      </c>
      <c r="F583" s="1">
        <v>0</v>
      </c>
      <c r="G583" s="1">
        <v>17060939935</v>
      </c>
      <c r="H583" s="1">
        <v>0</v>
      </c>
      <c r="I583" s="1">
        <v>0</v>
      </c>
      <c r="J583" s="1">
        <v>483917439.10000002</v>
      </c>
      <c r="K583" s="1">
        <v>486228051.38999999</v>
      </c>
      <c r="L583" s="9"/>
    </row>
    <row r="584" spans="1:12" x14ac:dyDescent="0.3">
      <c r="A584" s="5">
        <v>235010</v>
      </c>
      <c r="B584" s="6" t="s">
        <v>364</v>
      </c>
      <c r="C584" s="1">
        <v>0</v>
      </c>
      <c r="D584" s="1">
        <v>92621637</v>
      </c>
      <c r="E584" s="1">
        <v>809025488</v>
      </c>
      <c r="F584" s="1">
        <v>0</v>
      </c>
      <c r="G584" s="1">
        <v>0</v>
      </c>
      <c r="H584" s="1">
        <v>200000000</v>
      </c>
      <c r="I584" s="1">
        <v>0</v>
      </c>
      <c r="J584" s="1">
        <v>0</v>
      </c>
      <c r="K584" s="1">
        <v>5136795.6500000004</v>
      </c>
      <c r="L584" s="9"/>
    </row>
    <row r="585" spans="1:12" x14ac:dyDescent="0.3">
      <c r="A585" s="5">
        <v>235095</v>
      </c>
      <c r="B585" s="6" t="s">
        <v>371</v>
      </c>
      <c r="C585" s="1">
        <v>0</v>
      </c>
      <c r="D585" s="1">
        <v>0</v>
      </c>
      <c r="E585" s="1">
        <v>6873260</v>
      </c>
      <c r="F585" s="1">
        <v>0</v>
      </c>
      <c r="G585" s="1">
        <v>334445611</v>
      </c>
      <c r="H585" s="1">
        <v>0</v>
      </c>
      <c r="I585" s="1">
        <v>0</v>
      </c>
      <c r="J585" s="1">
        <v>0</v>
      </c>
      <c r="K585" s="1">
        <v>2171197.5</v>
      </c>
      <c r="L585" s="9"/>
    </row>
    <row r="586" spans="1:12" x14ac:dyDescent="0.3">
      <c r="A586" s="5">
        <v>235500</v>
      </c>
      <c r="B586" s="6" t="s">
        <v>372</v>
      </c>
      <c r="C586" s="1">
        <v>24263875875.529999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4291596</v>
      </c>
      <c r="J586" s="1">
        <v>521927863</v>
      </c>
      <c r="K586" s="1">
        <v>9580901377.2900009</v>
      </c>
      <c r="L586" s="9"/>
    </row>
    <row r="587" spans="1:12" x14ac:dyDescent="0.3">
      <c r="A587" s="5">
        <v>235505</v>
      </c>
      <c r="B587" s="6" t="s">
        <v>263</v>
      </c>
      <c r="C587" s="1">
        <v>5157858057.9300003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9"/>
    </row>
    <row r="588" spans="1:12" x14ac:dyDescent="0.3">
      <c r="A588" s="5">
        <v>235510</v>
      </c>
      <c r="B588" s="6" t="s">
        <v>265</v>
      </c>
      <c r="C588" s="1">
        <v>8800564411.5200005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521927863</v>
      </c>
      <c r="K588" s="1">
        <v>4833292586</v>
      </c>
      <c r="L588" s="9"/>
    </row>
    <row r="589" spans="1:12" x14ac:dyDescent="0.3">
      <c r="A589" s="5">
        <v>235515</v>
      </c>
      <c r="B589" s="6" t="s">
        <v>373</v>
      </c>
      <c r="C589" s="1">
        <v>1234029278.9300001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76771291.859999999</v>
      </c>
      <c r="L589" s="9"/>
    </row>
    <row r="590" spans="1:12" x14ac:dyDescent="0.3">
      <c r="A590" s="5">
        <v>235520</v>
      </c>
      <c r="B590" s="6" t="s">
        <v>374</v>
      </c>
      <c r="C590" s="1">
        <v>5989751683.1599998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29561520</v>
      </c>
      <c r="L590" s="9"/>
    </row>
    <row r="591" spans="1:12" x14ac:dyDescent="0.3">
      <c r="A591" s="5">
        <v>235525</v>
      </c>
      <c r="B591" s="6" t="s">
        <v>200</v>
      </c>
      <c r="C591" s="1">
        <v>3081672443.9899998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4291596</v>
      </c>
      <c r="J591" s="1">
        <v>0</v>
      </c>
      <c r="K591" s="1">
        <v>4641275979.4300003</v>
      </c>
      <c r="L591" s="9"/>
    </row>
    <row r="592" spans="1:12" x14ac:dyDescent="0.3">
      <c r="A592" s="5">
        <v>240000</v>
      </c>
      <c r="B592" s="6" t="s">
        <v>375</v>
      </c>
      <c r="C592" s="1">
        <v>635526174519.26001</v>
      </c>
      <c r="D592" s="1">
        <v>11151379385.700001</v>
      </c>
      <c r="E592" s="1">
        <v>59932786823.69001</v>
      </c>
      <c r="F592" s="1">
        <v>33434960256.370007</v>
      </c>
      <c r="G592" s="1">
        <v>95516333152.609985</v>
      </c>
      <c r="H592" s="1">
        <v>27565659355.430008</v>
      </c>
      <c r="I592" s="1">
        <v>48626592772.760033</v>
      </c>
      <c r="J592" s="1">
        <v>211245085192.45001</v>
      </c>
      <c r="K592" s="1">
        <v>306599749776.8299</v>
      </c>
      <c r="L592" s="9"/>
    </row>
    <row r="593" spans="1:12" x14ac:dyDescent="0.3">
      <c r="A593" s="5">
        <v>240500</v>
      </c>
      <c r="B593" s="6" t="s">
        <v>376</v>
      </c>
      <c r="C593" s="1">
        <v>520110365.05000001</v>
      </c>
      <c r="D593" s="1">
        <v>620324882.94000006</v>
      </c>
      <c r="E593" s="1">
        <v>9061782524.3099995</v>
      </c>
      <c r="F593" s="1">
        <v>332006117.15999997</v>
      </c>
      <c r="G593" s="1">
        <v>3586162544.6900001</v>
      </c>
      <c r="H593" s="1">
        <v>1033140461.9300001</v>
      </c>
      <c r="I593" s="1">
        <v>988873194.26999998</v>
      </c>
      <c r="J593" s="1">
        <v>229084993.48000002</v>
      </c>
      <c r="K593" s="1">
        <v>990638593.12999988</v>
      </c>
      <c r="L593" s="9"/>
    </row>
    <row r="594" spans="1:12" x14ac:dyDescent="0.3">
      <c r="A594" s="5">
        <v>240505</v>
      </c>
      <c r="B594" s="6" t="s">
        <v>251</v>
      </c>
      <c r="C594" s="1">
        <v>214360183.07999998</v>
      </c>
      <c r="D594" s="1">
        <v>142256849</v>
      </c>
      <c r="E594" s="1">
        <v>1084635654.55</v>
      </c>
      <c r="F594" s="1">
        <v>216258259.16</v>
      </c>
      <c r="G594" s="1">
        <v>317575101</v>
      </c>
      <c r="H594" s="1">
        <v>449205222.73000002</v>
      </c>
      <c r="I594" s="1">
        <v>187630524.28</v>
      </c>
      <c r="J594" s="1">
        <v>131052373.48</v>
      </c>
      <c r="K594" s="1">
        <v>930401714.19999993</v>
      </c>
      <c r="L594" s="9"/>
    </row>
    <row r="595" spans="1:12" x14ac:dyDescent="0.3">
      <c r="A595" s="5">
        <v>240510</v>
      </c>
      <c r="B595" s="6" t="s">
        <v>252</v>
      </c>
      <c r="C595" s="1">
        <v>204959718.98000002</v>
      </c>
      <c r="D595" s="1">
        <v>25597089</v>
      </c>
      <c r="E595" s="1">
        <v>639264432.27999997</v>
      </c>
      <c r="F595" s="1">
        <v>27441350</v>
      </c>
      <c r="G595" s="1">
        <v>0</v>
      </c>
      <c r="H595" s="1">
        <v>2473563</v>
      </c>
      <c r="I595" s="1">
        <v>13957242</v>
      </c>
      <c r="J595" s="1">
        <v>25202858</v>
      </c>
      <c r="K595" s="1">
        <v>36079449</v>
      </c>
      <c r="L595" s="9"/>
    </row>
    <row r="596" spans="1:12" x14ac:dyDescent="0.3">
      <c r="A596" s="5">
        <v>240595</v>
      </c>
      <c r="B596" s="6" t="s">
        <v>377</v>
      </c>
      <c r="C596" s="1">
        <v>100790462.98999999</v>
      </c>
      <c r="D596" s="1">
        <v>452470264.94</v>
      </c>
      <c r="E596" s="1">
        <v>7337882437.4799995</v>
      </c>
      <c r="F596" s="1">
        <v>88306508</v>
      </c>
      <c r="G596" s="1">
        <v>3268587443.6900001</v>
      </c>
      <c r="H596" s="1">
        <v>581454519.20000005</v>
      </c>
      <c r="I596" s="1">
        <v>787285427.99000001</v>
      </c>
      <c r="J596" s="1">
        <v>72829762</v>
      </c>
      <c r="K596" s="1">
        <v>24157429.93</v>
      </c>
      <c r="L596" s="9"/>
    </row>
    <row r="597" spans="1:12" x14ac:dyDescent="0.3">
      <c r="A597" s="5">
        <v>241000</v>
      </c>
      <c r="B597" s="6" t="s">
        <v>378</v>
      </c>
      <c r="C597" s="1">
        <v>88215915680.799988</v>
      </c>
      <c r="D597" s="1">
        <v>2271964356.4000001</v>
      </c>
      <c r="E597" s="1">
        <v>10082652030.250002</v>
      </c>
      <c r="F597" s="1">
        <v>3769163670.0699997</v>
      </c>
      <c r="G597" s="1">
        <v>8781614421.5299988</v>
      </c>
      <c r="H597" s="1">
        <v>5936760176.96</v>
      </c>
      <c r="I597" s="1">
        <v>11563800475.92</v>
      </c>
      <c r="J597" s="1">
        <v>26249962652.630005</v>
      </c>
      <c r="K597" s="1">
        <v>61060346390.419991</v>
      </c>
      <c r="L597" s="9"/>
    </row>
    <row r="598" spans="1:12" x14ac:dyDescent="0.3">
      <c r="A598" s="5">
        <v>241005</v>
      </c>
      <c r="B598" s="6" t="s">
        <v>379</v>
      </c>
      <c r="C598" s="1">
        <v>1421520035.3799999</v>
      </c>
      <c r="D598" s="1">
        <v>10362642.01</v>
      </c>
      <c r="E598" s="1">
        <v>25421791.740000002</v>
      </c>
      <c r="F598" s="1">
        <v>41155854.399999999</v>
      </c>
      <c r="G598" s="1">
        <v>137257485.03</v>
      </c>
      <c r="H598" s="1">
        <v>68068134.039999992</v>
      </c>
      <c r="I598" s="1">
        <v>27177226.02</v>
      </c>
      <c r="J598" s="1">
        <v>23689552</v>
      </c>
      <c r="K598" s="1">
        <v>1146740646.1599998</v>
      </c>
      <c r="L598" s="9"/>
    </row>
    <row r="599" spans="1:12" x14ac:dyDescent="0.3">
      <c r="A599" s="5">
        <v>241010</v>
      </c>
      <c r="B599" s="6" t="s">
        <v>308</v>
      </c>
      <c r="C599" s="1">
        <v>987997318.63999999</v>
      </c>
      <c r="D599" s="1">
        <v>245676142.76999998</v>
      </c>
      <c r="E599" s="1">
        <v>1173231836.5799999</v>
      </c>
      <c r="F599" s="1">
        <v>327459217.80000001</v>
      </c>
      <c r="G599" s="1">
        <v>246468093.30000001</v>
      </c>
      <c r="H599" s="1">
        <v>620455954.80999994</v>
      </c>
      <c r="I599" s="1">
        <v>1093733192.54</v>
      </c>
      <c r="J599" s="1">
        <v>1177991126.55</v>
      </c>
      <c r="K599" s="1">
        <v>5914373423.4499998</v>
      </c>
      <c r="L599" s="9"/>
    </row>
    <row r="600" spans="1:12" x14ac:dyDescent="0.3">
      <c r="A600" s="5">
        <v>241015</v>
      </c>
      <c r="B600" s="6" t="s">
        <v>223</v>
      </c>
      <c r="C600" s="1">
        <v>19087480</v>
      </c>
      <c r="D600" s="1">
        <v>0</v>
      </c>
      <c r="E600" s="1">
        <v>21806627</v>
      </c>
      <c r="F600" s="1">
        <v>0</v>
      </c>
      <c r="G600" s="1">
        <v>43000</v>
      </c>
      <c r="H600" s="1">
        <v>12033369</v>
      </c>
      <c r="I600" s="1">
        <v>0</v>
      </c>
      <c r="J600" s="1">
        <v>12315144.35</v>
      </c>
      <c r="K600" s="1">
        <v>47437101</v>
      </c>
      <c r="L600" s="9"/>
    </row>
    <row r="601" spans="1:12" x14ac:dyDescent="0.3">
      <c r="A601" s="5">
        <v>241020</v>
      </c>
      <c r="B601" s="6" t="s">
        <v>380</v>
      </c>
      <c r="C601" s="1">
        <v>2282703621</v>
      </c>
      <c r="D601" s="1">
        <v>0</v>
      </c>
      <c r="E601" s="1">
        <v>27302777</v>
      </c>
      <c r="F601" s="1">
        <v>0</v>
      </c>
      <c r="G601" s="1">
        <v>0</v>
      </c>
      <c r="H601" s="1">
        <v>5228303</v>
      </c>
      <c r="I601" s="1">
        <v>329202</v>
      </c>
      <c r="J601" s="1">
        <v>34825331</v>
      </c>
      <c r="K601" s="1">
        <v>130732040.22</v>
      </c>
      <c r="L601" s="9"/>
    </row>
    <row r="602" spans="1:12" x14ac:dyDescent="0.3">
      <c r="A602" s="5">
        <v>241025</v>
      </c>
      <c r="B602" s="6" t="s">
        <v>381</v>
      </c>
      <c r="C602" s="1">
        <v>0</v>
      </c>
      <c r="D602" s="1">
        <v>0</v>
      </c>
      <c r="E602" s="1">
        <v>4105660</v>
      </c>
      <c r="F602" s="1">
        <v>110000</v>
      </c>
      <c r="G602" s="1">
        <v>7481100</v>
      </c>
      <c r="H602" s="1">
        <v>2143557</v>
      </c>
      <c r="I602" s="1">
        <v>851416</v>
      </c>
      <c r="J602" s="1">
        <v>0</v>
      </c>
      <c r="K602" s="1">
        <v>0</v>
      </c>
      <c r="L602" s="9"/>
    </row>
    <row r="603" spans="1:12" x14ac:dyDescent="0.3">
      <c r="A603" s="5">
        <v>241030</v>
      </c>
      <c r="B603" s="6" t="s">
        <v>382</v>
      </c>
      <c r="C603" s="1">
        <v>1869428980</v>
      </c>
      <c r="D603" s="1">
        <v>0</v>
      </c>
      <c r="E603" s="1">
        <v>41504215</v>
      </c>
      <c r="F603" s="1">
        <v>13032966</v>
      </c>
      <c r="G603" s="1">
        <v>974563</v>
      </c>
      <c r="H603" s="1">
        <v>4636596</v>
      </c>
      <c r="I603" s="1">
        <v>10063888</v>
      </c>
      <c r="J603" s="1">
        <v>3514420</v>
      </c>
      <c r="K603" s="1">
        <v>168361274</v>
      </c>
      <c r="L603" s="9"/>
    </row>
    <row r="604" spans="1:12" x14ac:dyDescent="0.3">
      <c r="A604" s="5">
        <v>241095</v>
      </c>
      <c r="B604" s="6" t="s">
        <v>200</v>
      </c>
      <c r="C604" s="1">
        <v>81635178245.779999</v>
      </c>
      <c r="D604" s="1">
        <v>2015925570.6199999</v>
      </c>
      <c r="E604" s="1">
        <v>8789279122.9300003</v>
      </c>
      <c r="F604" s="1">
        <v>3387405631.8699999</v>
      </c>
      <c r="G604" s="1">
        <v>8389390180.2000008</v>
      </c>
      <c r="H604" s="1">
        <v>5224181546.9100008</v>
      </c>
      <c r="I604" s="1">
        <v>10431636162.559999</v>
      </c>
      <c r="J604" s="1">
        <v>24997623044.73</v>
      </c>
      <c r="K604" s="1">
        <v>53652701905.589989</v>
      </c>
      <c r="L604" s="9"/>
    </row>
    <row r="605" spans="1:12" x14ac:dyDescent="0.3">
      <c r="A605" s="5">
        <v>241500</v>
      </c>
      <c r="B605" s="6" t="s">
        <v>383</v>
      </c>
      <c r="C605" s="1">
        <v>16449906186.780001</v>
      </c>
      <c r="D605" s="1">
        <v>854234415.08000004</v>
      </c>
      <c r="E605" s="1">
        <v>66395858</v>
      </c>
      <c r="F605" s="1">
        <v>0</v>
      </c>
      <c r="G605" s="1">
        <v>26669791465.699997</v>
      </c>
      <c r="H605" s="1">
        <v>10029935</v>
      </c>
      <c r="I605" s="1">
        <v>204960040</v>
      </c>
      <c r="J605" s="1">
        <v>40000000</v>
      </c>
      <c r="K605" s="1">
        <v>669000000</v>
      </c>
      <c r="L605" s="9"/>
    </row>
    <row r="606" spans="1:12" x14ac:dyDescent="0.3">
      <c r="A606" s="5">
        <v>241505</v>
      </c>
      <c r="B606" s="6" t="s">
        <v>384</v>
      </c>
      <c r="C606" s="1">
        <v>871227915</v>
      </c>
      <c r="D606" s="1">
        <v>854234415.08000004</v>
      </c>
      <c r="E606" s="1">
        <v>65545858</v>
      </c>
      <c r="F606" s="1">
        <v>0</v>
      </c>
      <c r="G606" s="1">
        <v>25016145785.419998</v>
      </c>
      <c r="H606" s="1">
        <v>7208391</v>
      </c>
      <c r="I606" s="1">
        <v>204960040</v>
      </c>
      <c r="J606" s="1">
        <v>40000000</v>
      </c>
      <c r="K606" s="1">
        <v>669000000</v>
      </c>
      <c r="L606" s="9"/>
    </row>
    <row r="607" spans="1:12" x14ac:dyDescent="0.3">
      <c r="A607" s="5">
        <v>241510</v>
      </c>
      <c r="B607" s="6" t="s">
        <v>385</v>
      </c>
      <c r="C607" s="1">
        <v>15578678271.780001</v>
      </c>
      <c r="D607" s="1">
        <v>0</v>
      </c>
      <c r="E607" s="1">
        <v>850000</v>
      </c>
      <c r="F607" s="1">
        <v>0</v>
      </c>
      <c r="G607" s="1">
        <v>1653645680.28</v>
      </c>
      <c r="H607" s="1">
        <v>2821544</v>
      </c>
      <c r="I607" s="1">
        <v>0</v>
      </c>
      <c r="J607" s="1">
        <v>0</v>
      </c>
      <c r="K607" s="1">
        <v>0</v>
      </c>
      <c r="L607" s="9"/>
    </row>
    <row r="608" spans="1:12" x14ac:dyDescent="0.3">
      <c r="A608" s="5">
        <v>242000</v>
      </c>
      <c r="B608" s="6" t="s">
        <v>386</v>
      </c>
      <c r="C608" s="1">
        <v>413119533803.95001</v>
      </c>
      <c r="D608" s="1">
        <v>528867087.07999998</v>
      </c>
      <c r="E608" s="1">
        <v>13112359618.550001</v>
      </c>
      <c r="F608" s="1">
        <v>4106622546.5</v>
      </c>
      <c r="G608" s="1">
        <v>23528354824.139999</v>
      </c>
      <c r="H608" s="1">
        <v>4041171490.5900006</v>
      </c>
      <c r="I608" s="1">
        <v>6078757436.9900007</v>
      </c>
      <c r="J608" s="1">
        <v>60281439954.5</v>
      </c>
      <c r="K608" s="1">
        <v>18937218145.580002</v>
      </c>
      <c r="L608" s="9"/>
    </row>
    <row r="609" spans="1:12" x14ac:dyDescent="0.3">
      <c r="A609" s="5">
        <v>242005</v>
      </c>
      <c r="B609" s="6" t="s">
        <v>387</v>
      </c>
      <c r="C609" s="1">
        <v>385098078716.40002</v>
      </c>
      <c r="D609" s="1">
        <v>528867087.07999998</v>
      </c>
      <c r="E609" s="1">
        <v>13112359618.550001</v>
      </c>
      <c r="F609" s="1">
        <v>4106622546.5</v>
      </c>
      <c r="G609" s="1">
        <v>23528354824.139999</v>
      </c>
      <c r="H609" s="1">
        <v>4041171490.5900006</v>
      </c>
      <c r="I609" s="1">
        <v>6078757436.9900007</v>
      </c>
      <c r="J609" s="1">
        <v>60281439954.5</v>
      </c>
      <c r="K609" s="1">
        <v>18937218145.580002</v>
      </c>
      <c r="L609" s="9"/>
    </row>
    <row r="610" spans="1:12" x14ac:dyDescent="0.3">
      <c r="A610" s="5">
        <v>242010</v>
      </c>
      <c r="B610" s="6" t="s">
        <v>388</v>
      </c>
      <c r="C610" s="1">
        <v>28021455087.549999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9"/>
    </row>
    <row r="611" spans="1:12" x14ac:dyDescent="0.3">
      <c r="A611" s="5">
        <v>242500</v>
      </c>
      <c r="B611" s="6" t="s">
        <v>389</v>
      </c>
      <c r="C611" s="1">
        <v>172565441</v>
      </c>
      <c r="D611" s="1">
        <v>24334118.030000001</v>
      </c>
      <c r="E611" s="1">
        <v>2925253</v>
      </c>
      <c r="F611" s="1">
        <v>1000000</v>
      </c>
      <c r="G611" s="1">
        <v>70185815.090000004</v>
      </c>
      <c r="H611" s="1">
        <v>16885301.640000001</v>
      </c>
      <c r="I611" s="1">
        <v>86445480</v>
      </c>
      <c r="J611" s="1">
        <v>199256217.98000002</v>
      </c>
      <c r="K611" s="1">
        <v>8001182448.8099995</v>
      </c>
      <c r="L611" s="9"/>
    </row>
    <row r="612" spans="1:12" x14ac:dyDescent="0.3">
      <c r="A612" s="5">
        <v>242505</v>
      </c>
      <c r="B612" s="6" t="s">
        <v>390</v>
      </c>
      <c r="C612" s="1">
        <v>2178265</v>
      </c>
      <c r="D612" s="1">
        <v>21581162</v>
      </c>
      <c r="E612" s="1">
        <v>2470167</v>
      </c>
      <c r="F612" s="1">
        <v>1000000</v>
      </c>
      <c r="G612" s="1">
        <v>47217173.090000004</v>
      </c>
      <c r="H612" s="1">
        <v>2329928</v>
      </c>
      <c r="I612" s="1">
        <v>11004688</v>
      </c>
      <c r="J612" s="1">
        <v>196870217.98000002</v>
      </c>
      <c r="K612" s="1">
        <v>815907035</v>
      </c>
      <c r="L612" s="9"/>
    </row>
    <row r="613" spans="1:12" x14ac:dyDescent="0.3">
      <c r="A613" s="5">
        <v>242510</v>
      </c>
      <c r="B613" s="6" t="s">
        <v>391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2666822</v>
      </c>
      <c r="I613" s="1">
        <v>19472777</v>
      </c>
      <c r="J613" s="1">
        <v>0</v>
      </c>
      <c r="K613" s="1">
        <v>7182607277.8099995</v>
      </c>
      <c r="L613" s="9"/>
    </row>
    <row r="614" spans="1:12" x14ac:dyDescent="0.3">
      <c r="A614" s="5">
        <v>242520</v>
      </c>
      <c r="B614" s="6" t="s">
        <v>392</v>
      </c>
      <c r="C614" s="1">
        <v>0</v>
      </c>
      <c r="D614" s="1">
        <v>1288055</v>
      </c>
      <c r="E614" s="1">
        <v>0</v>
      </c>
      <c r="F614" s="1">
        <v>0</v>
      </c>
      <c r="G614" s="1">
        <v>22968642</v>
      </c>
      <c r="H614" s="1">
        <v>925927.64</v>
      </c>
      <c r="I614" s="1">
        <v>0</v>
      </c>
      <c r="J614" s="1">
        <v>0</v>
      </c>
      <c r="K614" s="1">
        <v>0</v>
      </c>
      <c r="L614" s="9"/>
    </row>
    <row r="615" spans="1:12" x14ac:dyDescent="0.3">
      <c r="A615" s="5">
        <v>242525</v>
      </c>
      <c r="B615" s="6" t="s">
        <v>393</v>
      </c>
      <c r="C615" s="1">
        <v>720991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1135658</v>
      </c>
      <c r="L615" s="9"/>
    </row>
    <row r="616" spans="1:12" x14ac:dyDescent="0.3">
      <c r="A616" s="5">
        <v>242595</v>
      </c>
      <c r="B616" s="6" t="s">
        <v>394</v>
      </c>
      <c r="C616" s="1">
        <v>169666185</v>
      </c>
      <c r="D616" s="1">
        <v>1464901.03</v>
      </c>
      <c r="E616" s="1">
        <v>455086</v>
      </c>
      <c r="F616" s="1">
        <v>0</v>
      </c>
      <c r="G616" s="1">
        <v>0</v>
      </c>
      <c r="H616" s="1">
        <v>10962624</v>
      </c>
      <c r="I616" s="1">
        <v>55968015</v>
      </c>
      <c r="J616" s="1">
        <v>2386000</v>
      </c>
      <c r="K616" s="1">
        <v>1532478</v>
      </c>
      <c r="L616" s="9"/>
    </row>
    <row r="617" spans="1:12" x14ac:dyDescent="0.3">
      <c r="A617" s="5">
        <v>243000</v>
      </c>
      <c r="B617" s="6" t="s">
        <v>395</v>
      </c>
      <c r="C617" s="1">
        <v>0</v>
      </c>
      <c r="D617" s="1">
        <v>3155318</v>
      </c>
      <c r="E617" s="1">
        <v>0</v>
      </c>
      <c r="F617" s="1">
        <v>0</v>
      </c>
      <c r="G617" s="1">
        <v>71936</v>
      </c>
      <c r="H617" s="1">
        <v>25868391.280000001</v>
      </c>
      <c r="I617" s="1">
        <v>32638561.569999997</v>
      </c>
      <c r="J617" s="1">
        <v>132208204.57999998</v>
      </c>
      <c r="K617" s="1">
        <v>976556224.82000005</v>
      </c>
      <c r="L617" s="9"/>
    </row>
    <row r="618" spans="1:12" x14ac:dyDescent="0.3">
      <c r="A618" s="5">
        <v>243005</v>
      </c>
      <c r="B618" s="6" t="s">
        <v>396</v>
      </c>
      <c r="C618" s="1">
        <v>0</v>
      </c>
      <c r="D618" s="1">
        <v>2257605</v>
      </c>
      <c r="E618" s="1">
        <v>0</v>
      </c>
      <c r="F618" s="1">
        <v>0</v>
      </c>
      <c r="G618" s="1">
        <v>0</v>
      </c>
      <c r="H618" s="1">
        <v>8370443.0099999998</v>
      </c>
      <c r="I618" s="1">
        <v>8904203.2199999988</v>
      </c>
      <c r="J618" s="1">
        <v>93283296.120000005</v>
      </c>
      <c r="K618" s="1">
        <v>679610098.60000002</v>
      </c>
      <c r="L618" s="9"/>
    </row>
    <row r="619" spans="1:12" x14ac:dyDescent="0.3">
      <c r="A619" s="5">
        <v>243010</v>
      </c>
      <c r="B619" s="6" t="s">
        <v>397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655980</v>
      </c>
      <c r="I619" s="1">
        <v>524985</v>
      </c>
      <c r="J619" s="1">
        <v>13642918.58</v>
      </c>
      <c r="K619" s="1">
        <v>131908547.35999998</v>
      </c>
      <c r="L619" s="9"/>
    </row>
    <row r="620" spans="1:12" x14ac:dyDescent="0.3">
      <c r="A620" s="5">
        <v>243015</v>
      </c>
      <c r="B620" s="6" t="s">
        <v>398</v>
      </c>
      <c r="C620" s="1">
        <v>0</v>
      </c>
      <c r="D620" s="1">
        <v>55774</v>
      </c>
      <c r="E620" s="1">
        <v>0</v>
      </c>
      <c r="F620" s="1">
        <v>0</v>
      </c>
      <c r="G620" s="1">
        <v>0</v>
      </c>
      <c r="H620" s="1">
        <v>1683610</v>
      </c>
      <c r="I620" s="1">
        <v>1539552</v>
      </c>
      <c r="J620" s="1">
        <v>3080297.3499999996</v>
      </c>
      <c r="K620" s="1">
        <v>17912143.710000001</v>
      </c>
      <c r="L620" s="9"/>
    </row>
    <row r="621" spans="1:12" x14ac:dyDescent="0.3">
      <c r="A621" s="5">
        <v>243020</v>
      </c>
      <c r="B621" s="6" t="s">
        <v>399</v>
      </c>
      <c r="C621" s="1">
        <v>0</v>
      </c>
      <c r="D621" s="1">
        <v>33748</v>
      </c>
      <c r="E621" s="1">
        <v>0</v>
      </c>
      <c r="F621" s="1">
        <v>0</v>
      </c>
      <c r="G621" s="1">
        <v>0</v>
      </c>
      <c r="H621" s="1">
        <v>10082755.870000001</v>
      </c>
      <c r="I621" s="1">
        <v>16331110.18</v>
      </c>
      <c r="J621" s="1">
        <v>12136345.300000001</v>
      </c>
      <c r="K621" s="1">
        <v>7330519.4500000002</v>
      </c>
      <c r="L621" s="9"/>
    </row>
    <row r="622" spans="1:12" x14ac:dyDescent="0.3">
      <c r="A622" s="5">
        <v>243095</v>
      </c>
      <c r="B622" s="6" t="s">
        <v>400</v>
      </c>
      <c r="C622" s="1">
        <v>0</v>
      </c>
      <c r="D622" s="1">
        <v>795504</v>
      </c>
      <c r="E622" s="1">
        <v>0</v>
      </c>
      <c r="F622" s="1">
        <v>0</v>
      </c>
      <c r="G622" s="1">
        <v>71936</v>
      </c>
      <c r="H622" s="1">
        <v>4908370.4000000004</v>
      </c>
      <c r="I622" s="1">
        <v>5030892.67</v>
      </c>
      <c r="J622" s="1">
        <v>10008508.770000001</v>
      </c>
      <c r="K622" s="1">
        <v>139794915.69999999</v>
      </c>
      <c r="L622" s="9"/>
    </row>
    <row r="623" spans="1:12" x14ac:dyDescent="0.3">
      <c r="A623" s="5">
        <v>243500</v>
      </c>
      <c r="B623" s="6" t="s">
        <v>401</v>
      </c>
      <c r="C623" s="1">
        <v>6591754922.8900003</v>
      </c>
      <c r="D623" s="1">
        <v>155052078.19999999</v>
      </c>
      <c r="E623" s="1">
        <v>369074583.63999993</v>
      </c>
      <c r="F623" s="1">
        <v>291009977.33999997</v>
      </c>
      <c r="G623" s="1">
        <v>686443023.50999999</v>
      </c>
      <c r="H623" s="1">
        <v>346645425.62</v>
      </c>
      <c r="I623" s="1">
        <v>1134560763.6600003</v>
      </c>
      <c r="J623" s="1">
        <v>2026026335.3900001</v>
      </c>
      <c r="K623" s="1">
        <v>5116408067.5699987</v>
      </c>
      <c r="L623" s="9"/>
    </row>
    <row r="624" spans="1:12" x14ac:dyDescent="0.3">
      <c r="A624" s="5">
        <v>243505</v>
      </c>
      <c r="B624" s="6" t="s">
        <v>402</v>
      </c>
      <c r="C624" s="1">
        <v>258942693.90000001</v>
      </c>
      <c r="D624" s="1">
        <v>10472750</v>
      </c>
      <c r="E624" s="1">
        <v>33782159.880000003</v>
      </c>
      <c r="F624" s="1">
        <v>35993669.210000001</v>
      </c>
      <c r="G624" s="1">
        <v>80152195</v>
      </c>
      <c r="H624" s="1">
        <v>13903457</v>
      </c>
      <c r="I624" s="1">
        <v>129906135</v>
      </c>
      <c r="J624" s="1">
        <v>208810479</v>
      </c>
      <c r="K624" s="1">
        <v>995462572</v>
      </c>
      <c r="L624" s="9"/>
    </row>
    <row r="625" spans="1:12" x14ac:dyDescent="0.3">
      <c r="A625" s="5">
        <v>243510</v>
      </c>
      <c r="B625" s="6" t="s">
        <v>403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1580212</v>
      </c>
      <c r="J625" s="1">
        <v>0</v>
      </c>
      <c r="K625" s="1">
        <v>51786</v>
      </c>
      <c r="L625" s="9"/>
    </row>
    <row r="626" spans="1:12" x14ac:dyDescent="0.3">
      <c r="A626" s="5">
        <v>243515</v>
      </c>
      <c r="B626" s="6" t="s">
        <v>251</v>
      </c>
      <c r="C626" s="1">
        <v>230163259.5</v>
      </c>
      <c r="D626" s="1">
        <v>12909516</v>
      </c>
      <c r="E626" s="1">
        <v>60665025.060000002</v>
      </c>
      <c r="F626" s="1">
        <v>68006410.140000001</v>
      </c>
      <c r="G626" s="1">
        <v>109664692</v>
      </c>
      <c r="H626" s="1">
        <v>74523096.919999987</v>
      </c>
      <c r="I626" s="1">
        <v>114778250.69</v>
      </c>
      <c r="J626" s="1">
        <v>189378486.67000002</v>
      </c>
      <c r="K626" s="1">
        <v>797423957.05999994</v>
      </c>
      <c r="L626" s="9"/>
    </row>
    <row r="627" spans="1:12" x14ac:dyDescent="0.3">
      <c r="A627" s="5">
        <v>243520</v>
      </c>
      <c r="B627" s="6" t="s">
        <v>252</v>
      </c>
      <c r="C627" s="1">
        <v>17260899.399999999</v>
      </c>
      <c r="D627" s="1">
        <v>2282428</v>
      </c>
      <c r="E627" s="1">
        <v>21709215.260000002</v>
      </c>
      <c r="F627" s="1">
        <v>4749033</v>
      </c>
      <c r="G627" s="1">
        <v>1813667</v>
      </c>
      <c r="H627" s="1">
        <v>920923</v>
      </c>
      <c r="I627" s="1">
        <v>5719325</v>
      </c>
      <c r="J627" s="1">
        <v>12652077</v>
      </c>
      <c r="K627" s="1">
        <v>46306882.159999996</v>
      </c>
      <c r="L627" s="9"/>
    </row>
    <row r="628" spans="1:12" x14ac:dyDescent="0.3">
      <c r="A628" s="5">
        <v>243525</v>
      </c>
      <c r="B628" s="6" t="s">
        <v>404</v>
      </c>
      <c r="C628" s="1">
        <v>348817024.63</v>
      </c>
      <c r="D628" s="1">
        <v>25126125</v>
      </c>
      <c r="E628" s="1">
        <v>66337506</v>
      </c>
      <c r="F628" s="1">
        <v>31309203.699999999</v>
      </c>
      <c r="G628" s="1">
        <v>79899863.449999988</v>
      </c>
      <c r="H628" s="1">
        <v>26859592.479999997</v>
      </c>
      <c r="I628" s="1">
        <v>79954664.720000029</v>
      </c>
      <c r="J628" s="1">
        <v>92699746.459999979</v>
      </c>
      <c r="K628" s="1">
        <v>424151155.76999998</v>
      </c>
      <c r="L628" s="9"/>
    </row>
    <row r="629" spans="1:12" x14ac:dyDescent="0.3">
      <c r="A629" s="5">
        <v>243530</v>
      </c>
      <c r="B629" s="6" t="s">
        <v>309</v>
      </c>
      <c r="C629" s="1">
        <v>77003939.030000001</v>
      </c>
      <c r="D629" s="1">
        <v>2140297.92</v>
      </c>
      <c r="E629" s="1">
        <v>10299787</v>
      </c>
      <c r="F629" s="1">
        <v>4300540</v>
      </c>
      <c r="G629" s="1">
        <v>8375229</v>
      </c>
      <c r="H629" s="1">
        <v>1514034</v>
      </c>
      <c r="I629" s="1">
        <v>6696923.1299999999</v>
      </c>
      <c r="J629" s="1">
        <v>10431312.98</v>
      </c>
      <c r="K629" s="1">
        <v>81297473.569999993</v>
      </c>
      <c r="L629" s="9"/>
    </row>
    <row r="630" spans="1:12" x14ac:dyDescent="0.3">
      <c r="A630" s="5">
        <v>243535</v>
      </c>
      <c r="B630" s="6" t="s">
        <v>405</v>
      </c>
      <c r="C630" s="1">
        <v>238513</v>
      </c>
      <c r="D630" s="1">
        <v>53075821.82</v>
      </c>
      <c r="E630" s="1">
        <v>58870521</v>
      </c>
      <c r="F630" s="1">
        <v>7277240</v>
      </c>
      <c r="G630" s="1">
        <v>449652.31</v>
      </c>
      <c r="H630" s="1">
        <v>99547377.859999999</v>
      </c>
      <c r="I630" s="1">
        <v>510019743.86000001</v>
      </c>
      <c r="J630" s="1">
        <v>1081074295.05</v>
      </c>
      <c r="K630" s="1">
        <v>1576949091.6499999</v>
      </c>
      <c r="L630" s="9"/>
    </row>
    <row r="631" spans="1:12" x14ac:dyDescent="0.3">
      <c r="A631" s="5">
        <v>243540</v>
      </c>
      <c r="B631" s="6" t="s">
        <v>406</v>
      </c>
      <c r="C631" s="1">
        <v>4619658070.2399998</v>
      </c>
      <c r="D631" s="1">
        <v>8070479</v>
      </c>
      <c r="E631" s="1">
        <v>36678407</v>
      </c>
      <c r="F631" s="1">
        <v>52140735.799999997</v>
      </c>
      <c r="G631" s="1">
        <v>136189314</v>
      </c>
      <c r="H631" s="1">
        <v>74951083.51000002</v>
      </c>
      <c r="I631" s="1">
        <v>113911445.26000001</v>
      </c>
      <c r="J631" s="1">
        <v>88644185.199999988</v>
      </c>
      <c r="K631" s="1">
        <v>463212441.51999998</v>
      </c>
      <c r="L631" s="9"/>
    </row>
    <row r="632" spans="1:12" x14ac:dyDescent="0.3">
      <c r="A632" s="5">
        <v>243545</v>
      </c>
      <c r="B632" s="6" t="s">
        <v>407</v>
      </c>
      <c r="C632" s="1">
        <v>0</v>
      </c>
      <c r="D632" s="1">
        <v>1000000</v>
      </c>
      <c r="E632" s="1">
        <v>1655000</v>
      </c>
      <c r="F632" s="1">
        <v>11748302</v>
      </c>
      <c r="G632" s="1">
        <v>0</v>
      </c>
      <c r="H632" s="1">
        <v>10600000</v>
      </c>
      <c r="I632" s="1">
        <v>80737464</v>
      </c>
      <c r="J632" s="1">
        <v>33800000</v>
      </c>
      <c r="K632" s="1">
        <v>50848656</v>
      </c>
      <c r="L632" s="9"/>
    </row>
    <row r="633" spans="1:12" x14ac:dyDescent="0.3">
      <c r="A633" s="5">
        <v>243550</v>
      </c>
      <c r="B633" s="6" t="s">
        <v>408</v>
      </c>
      <c r="C633" s="1">
        <v>20496704</v>
      </c>
      <c r="D633" s="1">
        <v>0</v>
      </c>
      <c r="E633" s="1">
        <v>0</v>
      </c>
      <c r="F633" s="1">
        <v>123115</v>
      </c>
      <c r="G633" s="1">
        <v>0</v>
      </c>
      <c r="H633" s="1">
        <v>0</v>
      </c>
      <c r="I633" s="1">
        <v>106313</v>
      </c>
      <c r="J633" s="1">
        <v>0</v>
      </c>
      <c r="K633" s="1">
        <v>12477086.309999999</v>
      </c>
      <c r="L633" s="9"/>
    </row>
    <row r="634" spans="1:12" x14ac:dyDescent="0.3">
      <c r="A634" s="5">
        <v>243560</v>
      </c>
      <c r="B634" s="6" t="s">
        <v>409</v>
      </c>
      <c r="C634" s="1">
        <v>595410153.64999998</v>
      </c>
      <c r="D634" s="1">
        <v>14120</v>
      </c>
      <c r="E634" s="1">
        <v>3059564</v>
      </c>
      <c r="F634" s="1">
        <v>138651</v>
      </c>
      <c r="G634" s="1">
        <v>221359</v>
      </c>
      <c r="H634" s="1">
        <v>240890</v>
      </c>
      <c r="I634" s="1">
        <v>1599748</v>
      </c>
      <c r="J634" s="1">
        <v>6468944</v>
      </c>
      <c r="K634" s="1">
        <v>105072171.69</v>
      </c>
      <c r="L634" s="9"/>
    </row>
    <row r="635" spans="1:12" x14ac:dyDescent="0.3">
      <c r="A635" s="5">
        <v>243565</v>
      </c>
      <c r="B635" s="6" t="s">
        <v>410</v>
      </c>
      <c r="C635" s="1">
        <v>29710000</v>
      </c>
      <c r="D635" s="1">
        <v>165944</v>
      </c>
      <c r="E635" s="1">
        <v>12003619</v>
      </c>
      <c r="F635" s="1">
        <v>3711554.35</v>
      </c>
      <c r="G635" s="1">
        <v>5525000</v>
      </c>
      <c r="H635" s="1">
        <v>179264</v>
      </c>
      <c r="I635" s="1">
        <v>210000</v>
      </c>
      <c r="J635" s="1">
        <v>0</v>
      </c>
      <c r="K635" s="1">
        <v>64850302</v>
      </c>
      <c r="L635" s="9"/>
    </row>
    <row r="636" spans="1:12" x14ac:dyDescent="0.3">
      <c r="A636" s="5">
        <v>243570</v>
      </c>
      <c r="B636" s="6" t="s">
        <v>411</v>
      </c>
      <c r="C636" s="1">
        <v>3164435</v>
      </c>
      <c r="D636" s="1">
        <v>28200</v>
      </c>
      <c r="E636" s="1">
        <v>4510000</v>
      </c>
      <c r="F636" s="1">
        <v>8534659.3200000003</v>
      </c>
      <c r="G636" s="1">
        <v>2376100</v>
      </c>
      <c r="H636" s="1">
        <v>557000</v>
      </c>
      <c r="I636" s="1">
        <v>48000</v>
      </c>
      <c r="J636" s="1">
        <v>0</v>
      </c>
      <c r="K636" s="1">
        <v>17711705</v>
      </c>
      <c r="L636" s="9"/>
    </row>
    <row r="637" spans="1:12" x14ac:dyDescent="0.3">
      <c r="A637" s="5">
        <v>243575</v>
      </c>
      <c r="B637" s="6" t="s">
        <v>412</v>
      </c>
      <c r="C637" s="1">
        <v>101179170.97</v>
      </c>
      <c r="D637" s="1">
        <v>7213679.46</v>
      </c>
      <c r="E637" s="1">
        <v>33944568.780000001</v>
      </c>
      <c r="F637" s="1">
        <v>35434673.370000005</v>
      </c>
      <c r="G637" s="1">
        <v>71573198.75</v>
      </c>
      <c r="H637" s="1">
        <v>27533215.84</v>
      </c>
      <c r="I637" s="1">
        <v>58065208.789999999</v>
      </c>
      <c r="J637" s="1">
        <v>70612898.060000002</v>
      </c>
      <c r="K637" s="1">
        <v>314433552.68000001</v>
      </c>
      <c r="L637" s="9"/>
    </row>
    <row r="638" spans="1:12" x14ac:dyDescent="0.3">
      <c r="A638" s="5">
        <v>243580</v>
      </c>
      <c r="B638" s="6" t="s">
        <v>413</v>
      </c>
      <c r="C638" s="1">
        <v>668191</v>
      </c>
      <c r="D638" s="1">
        <v>1514000</v>
      </c>
      <c r="E638" s="1">
        <v>3034569</v>
      </c>
      <c r="F638" s="1">
        <v>485930</v>
      </c>
      <c r="G638" s="1">
        <v>487844</v>
      </c>
      <c r="H638" s="1">
        <v>7579346</v>
      </c>
      <c r="I638" s="1">
        <v>3013052.76</v>
      </c>
      <c r="J638" s="1">
        <v>5406507.5600000005</v>
      </c>
      <c r="K638" s="1">
        <v>12969135.26</v>
      </c>
      <c r="L638" s="9"/>
    </row>
    <row r="639" spans="1:12" x14ac:dyDescent="0.3">
      <c r="A639" s="5">
        <v>243585</v>
      </c>
      <c r="B639" s="6" t="s">
        <v>414</v>
      </c>
      <c r="C639" s="1">
        <v>289027705.23999995</v>
      </c>
      <c r="D639" s="1">
        <v>31002261</v>
      </c>
      <c r="E639" s="1">
        <v>22249255.259999998</v>
      </c>
      <c r="F639" s="1">
        <v>27031407.449999999</v>
      </c>
      <c r="G639" s="1">
        <v>189704189</v>
      </c>
      <c r="H639" s="1">
        <v>7156580.0099999998</v>
      </c>
      <c r="I639" s="1">
        <v>27992601.540000003</v>
      </c>
      <c r="J639" s="1">
        <v>226006727.25</v>
      </c>
      <c r="K639" s="1">
        <v>152620098.90000001</v>
      </c>
      <c r="L639" s="9"/>
    </row>
    <row r="640" spans="1:12" x14ac:dyDescent="0.3">
      <c r="A640" s="5">
        <v>244000</v>
      </c>
      <c r="B640" s="6" t="s">
        <v>415</v>
      </c>
      <c r="C640" s="1">
        <v>38314520525.669998</v>
      </c>
      <c r="D640" s="1">
        <v>1686758502.25</v>
      </c>
      <c r="E640" s="1">
        <v>1128818354.7699997</v>
      </c>
      <c r="F640" s="1">
        <v>1571488846.8499999</v>
      </c>
      <c r="G640" s="1">
        <v>1274463379.5</v>
      </c>
      <c r="H640" s="1">
        <v>641437256.1400001</v>
      </c>
      <c r="I640" s="1">
        <v>1572933026.3300002</v>
      </c>
      <c r="J640" s="1">
        <v>2196845971.9799995</v>
      </c>
      <c r="K640" s="1">
        <v>9055284980.2600002</v>
      </c>
      <c r="L640" s="9"/>
    </row>
    <row r="641" spans="1:12" x14ac:dyDescent="0.3">
      <c r="A641" s="5">
        <v>244005</v>
      </c>
      <c r="B641" s="6" t="s">
        <v>230</v>
      </c>
      <c r="C641" s="1">
        <v>1365456763</v>
      </c>
      <c r="D641" s="1">
        <v>1024870703</v>
      </c>
      <c r="E641" s="1">
        <v>192746530.08000001</v>
      </c>
      <c r="F641" s="1">
        <v>561563491</v>
      </c>
      <c r="G641" s="1">
        <v>0</v>
      </c>
      <c r="H641" s="1">
        <v>5518862.6400000006</v>
      </c>
      <c r="I641" s="1">
        <v>37707600</v>
      </c>
      <c r="J641" s="1">
        <v>4733950</v>
      </c>
      <c r="K641" s="1">
        <v>2626128.09</v>
      </c>
      <c r="L641" s="9"/>
    </row>
    <row r="642" spans="1:12" x14ac:dyDescent="0.3">
      <c r="A642" s="5">
        <v>244010</v>
      </c>
      <c r="B642" s="6" t="s">
        <v>416</v>
      </c>
      <c r="C642" s="1">
        <v>4688483798.5300007</v>
      </c>
      <c r="D642" s="1">
        <v>533591879.25</v>
      </c>
      <c r="E642" s="1">
        <v>343989313.99999994</v>
      </c>
      <c r="F642" s="1">
        <v>439354631.23999995</v>
      </c>
      <c r="G642" s="1">
        <v>122220648.77</v>
      </c>
      <c r="H642" s="1">
        <v>118913190.5</v>
      </c>
      <c r="I642" s="1">
        <v>239480647.11999997</v>
      </c>
      <c r="J642" s="1">
        <v>658785166.1500001</v>
      </c>
      <c r="K642" s="1">
        <v>1478201585.01</v>
      </c>
      <c r="L642" s="9"/>
    </row>
    <row r="643" spans="1:12" x14ac:dyDescent="0.3">
      <c r="A643" s="5">
        <v>244015</v>
      </c>
      <c r="B643" s="6" t="s">
        <v>417</v>
      </c>
      <c r="C643" s="1">
        <v>31876279087.169994</v>
      </c>
      <c r="D643" s="1">
        <v>128295731</v>
      </c>
      <c r="E643" s="1">
        <v>546796272.69000006</v>
      </c>
      <c r="F643" s="1">
        <v>563085316.3900001</v>
      </c>
      <c r="G643" s="1">
        <v>1144788730.73</v>
      </c>
      <c r="H643" s="1">
        <v>499582142.39999998</v>
      </c>
      <c r="I643" s="1">
        <v>1161410687.21</v>
      </c>
      <c r="J643" s="1">
        <v>1381851915.8300002</v>
      </c>
      <c r="K643" s="1">
        <v>7097962759.7299995</v>
      </c>
      <c r="L643" s="9"/>
    </row>
    <row r="644" spans="1:12" x14ac:dyDescent="0.3">
      <c r="A644" s="5">
        <v>244020</v>
      </c>
      <c r="B644" s="6" t="s">
        <v>418</v>
      </c>
      <c r="C644" s="1">
        <v>64684785</v>
      </c>
      <c r="D644" s="1">
        <v>0</v>
      </c>
      <c r="E644" s="1">
        <v>12499319</v>
      </c>
      <c r="F644" s="1">
        <v>52158</v>
      </c>
      <c r="G644" s="1">
        <v>5850000</v>
      </c>
      <c r="H644" s="1">
        <v>420000</v>
      </c>
      <c r="I644" s="1">
        <v>105157783</v>
      </c>
      <c r="J644" s="1">
        <v>0</v>
      </c>
      <c r="K644" s="1">
        <v>75956009</v>
      </c>
      <c r="L644" s="9"/>
    </row>
    <row r="645" spans="1:12" x14ac:dyDescent="0.3">
      <c r="A645" s="5">
        <v>244050</v>
      </c>
      <c r="B645" s="6" t="s">
        <v>419</v>
      </c>
      <c r="C645" s="1">
        <v>2835000</v>
      </c>
      <c r="D645" s="1">
        <v>0</v>
      </c>
      <c r="E645" s="1">
        <v>1700000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9"/>
    </row>
    <row r="646" spans="1:12" x14ac:dyDescent="0.3">
      <c r="A646" s="5">
        <v>244095</v>
      </c>
      <c r="B646" s="6" t="s">
        <v>200</v>
      </c>
      <c r="C646" s="1">
        <v>316185700.96999997</v>
      </c>
      <c r="D646" s="1">
        <v>0</v>
      </c>
      <c r="E646" s="1">
        <v>30983761</v>
      </c>
      <c r="F646" s="1">
        <v>7433067</v>
      </c>
      <c r="G646" s="1">
        <v>1604000</v>
      </c>
      <c r="H646" s="1">
        <v>17003060.600000001</v>
      </c>
      <c r="I646" s="1">
        <v>28832914</v>
      </c>
      <c r="J646" s="1">
        <v>151474940</v>
      </c>
      <c r="K646" s="1">
        <v>400538498.43000001</v>
      </c>
      <c r="L646" s="9"/>
    </row>
    <row r="647" spans="1:12" x14ac:dyDescent="0.3">
      <c r="A647" s="5">
        <v>244500</v>
      </c>
      <c r="B647" s="6" t="s">
        <v>420</v>
      </c>
      <c r="C647" s="1">
        <v>44089742327.909996</v>
      </c>
      <c r="D647" s="1">
        <v>3029846721.4199996</v>
      </c>
      <c r="E647" s="1">
        <v>8790221157.2700005</v>
      </c>
      <c r="F647" s="1">
        <v>13000670252.41</v>
      </c>
      <c r="G647" s="1">
        <v>11453033635.780001</v>
      </c>
      <c r="H647" s="1">
        <v>5935385613.5</v>
      </c>
      <c r="I647" s="1">
        <v>6947382440.5500002</v>
      </c>
      <c r="J647" s="1">
        <v>26478259989.810009</v>
      </c>
      <c r="K647" s="1">
        <v>93070952471.01001</v>
      </c>
      <c r="L647" s="9"/>
    </row>
    <row r="648" spans="1:12" x14ac:dyDescent="0.3">
      <c r="A648" s="5">
        <v>244505</v>
      </c>
      <c r="B648" s="6" t="s">
        <v>421</v>
      </c>
      <c r="C648" s="1">
        <v>11419900.25</v>
      </c>
      <c r="D648" s="1">
        <v>0</v>
      </c>
      <c r="E648" s="1">
        <v>233342279</v>
      </c>
      <c r="F648" s="1">
        <v>290000</v>
      </c>
      <c r="G648" s="1">
        <v>18610532.920000002</v>
      </c>
      <c r="H648" s="1">
        <v>796020</v>
      </c>
      <c r="I648" s="1">
        <v>22129766</v>
      </c>
      <c r="J648" s="1">
        <v>48238330.329999998</v>
      </c>
      <c r="K648" s="1">
        <v>0</v>
      </c>
      <c r="L648" s="9"/>
    </row>
    <row r="649" spans="1:12" x14ac:dyDescent="0.3">
      <c r="A649" s="5">
        <v>244510</v>
      </c>
      <c r="B649" s="6" t="s">
        <v>422</v>
      </c>
      <c r="C649" s="1">
        <v>0</v>
      </c>
      <c r="D649" s="1">
        <v>181466514.62</v>
      </c>
      <c r="E649" s="1">
        <v>1931690057.5899999</v>
      </c>
      <c r="F649" s="1">
        <v>2984781822.54</v>
      </c>
      <c r="G649" s="1">
        <v>4938736221.6300001</v>
      </c>
      <c r="H649" s="1">
        <v>876225983.04999995</v>
      </c>
      <c r="I649" s="1">
        <v>2391537009.0700002</v>
      </c>
      <c r="J649" s="1">
        <v>9701821718.6400013</v>
      </c>
      <c r="K649" s="1">
        <v>4854929774.8000011</v>
      </c>
      <c r="L649" s="9"/>
    </row>
    <row r="650" spans="1:12" x14ac:dyDescent="0.3">
      <c r="A650" s="5">
        <v>244595</v>
      </c>
      <c r="B650" s="6" t="s">
        <v>200</v>
      </c>
      <c r="C650" s="1">
        <v>44078322427.659996</v>
      </c>
      <c r="D650" s="1">
        <v>2848380206.7999997</v>
      </c>
      <c r="E650" s="1">
        <v>6625188820.6800003</v>
      </c>
      <c r="F650" s="1">
        <v>10015598429.869999</v>
      </c>
      <c r="G650" s="1">
        <v>6495686881.2299995</v>
      </c>
      <c r="H650" s="1">
        <v>5058357014.5699987</v>
      </c>
      <c r="I650" s="1">
        <v>4533710157.4799995</v>
      </c>
      <c r="J650" s="1">
        <v>16728199940.84</v>
      </c>
      <c r="K650" s="1">
        <v>88216022696.210007</v>
      </c>
      <c r="L650" s="9"/>
    </row>
    <row r="651" spans="1:12" x14ac:dyDescent="0.3">
      <c r="A651" s="5">
        <v>245000</v>
      </c>
      <c r="B651" s="6" t="s">
        <v>423</v>
      </c>
      <c r="C651" s="1">
        <v>11143503393.49</v>
      </c>
      <c r="D651" s="1">
        <v>403223332</v>
      </c>
      <c r="E651" s="1">
        <v>567577373.79999995</v>
      </c>
      <c r="F651" s="1">
        <v>527560011.00999999</v>
      </c>
      <c r="G651" s="1">
        <v>1054527464.14</v>
      </c>
      <c r="H651" s="1">
        <v>548599721.03999996</v>
      </c>
      <c r="I651" s="1">
        <v>1414514247.4699998</v>
      </c>
      <c r="J651" s="1">
        <v>2073779240.77</v>
      </c>
      <c r="K651" s="1">
        <v>8044981310.1100006</v>
      </c>
      <c r="L651" s="9"/>
    </row>
    <row r="652" spans="1:12" x14ac:dyDescent="0.3">
      <c r="A652" s="5">
        <v>245005</v>
      </c>
      <c r="B652" s="6" t="s">
        <v>424</v>
      </c>
      <c r="C652" s="1">
        <v>226289846.90000001</v>
      </c>
      <c r="D652" s="1">
        <v>88321794</v>
      </c>
      <c r="E652" s="1">
        <v>123567809.94000001</v>
      </c>
      <c r="F652" s="1">
        <v>110166656</v>
      </c>
      <c r="G652" s="1">
        <v>166052503</v>
      </c>
      <c r="H652" s="1">
        <v>181382465.57999998</v>
      </c>
      <c r="I652" s="1">
        <v>484048389.27999997</v>
      </c>
      <c r="J652" s="1">
        <v>579208048.41999996</v>
      </c>
      <c r="K652" s="1">
        <v>1548513387.0800002</v>
      </c>
      <c r="L652" s="9"/>
    </row>
    <row r="653" spans="1:12" x14ac:dyDescent="0.3">
      <c r="A653" s="5">
        <v>245010</v>
      </c>
      <c r="B653" s="6" t="s">
        <v>425</v>
      </c>
      <c r="C653" s="1">
        <v>3918197432.4700003</v>
      </c>
      <c r="D653" s="1">
        <v>167895629</v>
      </c>
      <c r="E653" s="1">
        <v>286840793.95999998</v>
      </c>
      <c r="F653" s="1">
        <v>286479552</v>
      </c>
      <c r="G653" s="1">
        <v>645847932.03999996</v>
      </c>
      <c r="H653" s="1">
        <v>215708596.95999998</v>
      </c>
      <c r="I653" s="1">
        <v>559238921.25</v>
      </c>
      <c r="J653" s="1">
        <v>778499162</v>
      </c>
      <c r="K653" s="1">
        <v>4657532239.2699995</v>
      </c>
      <c r="L653" s="9"/>
    </row>
    <row r="654" spans="1:12" x14ac:dyDescent="0.3">
      <c r="A654" s="5">
        <v>245015</v>
      </c>
      <c r="B654" s="6" t="s">
        <v>426</v>
      </c>
      <c r="C654" s="1">
        <v>65171781.799999997</v>
      </c>
      <c r="D654" s="1">
        <v>5864141</v>
      </c>
      <c r="E654" s="1">
        <v>14915995.83</v>
      </c>
      <c r="F654" s="1">
        <v>17435037.009999998</v>
      </c>
      <c r="G654" s="1">
        <v>37343472</v>
      </c>
      <c r="H654" s="1">
        <v>13769505</v>
      </c>
      <c r="I654" s="1">
        <v>25487376</v>
      </c>
      <c r="J654" s="1">
        <v>27556516.859999999</v>
      </c>
      <c r="K654" s="1">
        <v>187021231</v>
      </c>
      <c r="L654" s="9"/>
    </row>
    <row r="655" spans="1:12" x14ac:dyDescent="0.3">
      <c r="A655" s="5">
        <v>245020</v>
      </c>
      <c r="B655" s="6" t="s">
        <v>427</v>
      </c>
      <c r="C655" s="1">
        <v>198137100</v>
      </c>
      <c r="D655" s="1">
        <v>49961316</v>
      </c>
      <c r="E655" s="1">
        <v>93994506.560000002</v>
      </c>
      <c r="F655" s="1">
        <v>85588812</v>
      </c>
      <c r="G655" s="1">
        <v>136665802</v>
      </c>
      <c r="H655" s="1">
        <v>122135773.21000001</v>
      </c>
      <c r="I655" s="1">
        <v>298813765.94</v>
      </c>
      <c r="J655" s="1">
        <v>404537799</v>
      </c>
      <c r="K655" s="1">
        <v>1280132558.05</v>
      </c>
      <c r="L655" s="9"/>
    </row>
    <row r="656" spans="1:12" x14ac:dyDescent="0.3">
      <c r="A656" s="5">
        <v>245025</v>
      </c>
      <c r="B656" s="6" t="s">
        <v>428</v>
      </c>
      <c r="C656" s="1">
        <v>75323054.700000003</v>
      </c>
      <c r="D656" s="1">
        <v>558240</v>
      </c>
      <c r="E656" s="1">
        <v>2888790</v>
      </c>
      <c r="F656" s="1">
        <v>203159</v>
      </c>
      <c r="G656" s="1">
        <v>11879148</v>
      </c>
      <c r="H656" s="1">
        <v>19500</v>
      </c>
      <c r="I656" s="1">
        <v>2544053</v>
      </c>
      <c r="J656" s="1">
        <v>777435</v>
      </c>
      <c r="K656" s="1">
        <v>21008344</v>
      </c>
      <c r="L656" s="9"/>
    </row>
    <row r="657" spans="1:12" x14ac:dyDescent="0.3">
      <c r="A657" s="5">
        <v>245030</v>
      </c>
      <c r="B657" s="6" t="s">
        <v>429</v>
      </c>
      <c r="C657" s="1">
        <v>2385425265</v>
      </c>
      <c r="D657" s="1">
        <v>16953797</v>
      </c>
      <c r="E657" s="1">
        <v>5459332</v>
      </c>
      <c r="F657" s="1">
        <v>11690209</v>
      </c>
      <c r="G657" s="1">
        <v>23443578</v>
      </c>
      <c r="H657" s="1">
        <v>1372224</v>
      </c>
      <c r="I657" s="1">
        <v>11332196</v>
      </c>
      <c r="J657" s="1">
        <v>2954158</v>
      </c>
      <c r="K657" s="1">
        <v>124901157.71000001</v>
      </c>
      <c r="L657" s="9"/>
    </row>
    <row r="658" spans="1:12" x14ac:dyDescent="0.3">
      <c r="A658" s="5">
        <v>245035</v>
      </c>
      <c r="B658" s="6" t="s">
        <v>430</v>
      </c>
      <c r="C658" s="1">
        <v>513006</v>
      </c>
      <c r="D658" s="1">
        <v>486702</v>
      </c>
      <c r="E658" s="1">
        <v>0</v>
      </c>
      <c r="F658" s="1">
        <v>92000</v>
      </c>
      <c r="G658" s="1">
        <v>0</v>
      </c>
      <c r="H658" s="1">
        <v>0</v>
      </c>
      <c r="I658" s="1">
        <v>0</v>
      </c>
      <c r="J658" s="1">
        <v>0</v>
      </c>
      <c r="K658" s="1">
        <v>1036550</v>
      </c>
      <c r="L658" s="9"/>
    </row>
    <row r="659" spans="1:12" x14ac:dyDescent="0.3">
      <c r="A659" s="5">
        <v>245040</v>
      </c>
      <c r="B659" s="6" t="s">
        <v>431</v>
      </c>
      <c r="C659" s="1">
        <v>56560054</v>
      </c>
      <c r="D659" s="1">
        <v>7152100</v>
      </c>
      <c r="E659" s="1">
        <v>2155455</v>
      </c>
      <c r="F659" s="1">
        <v>4244908</v>
      </c>
      <c r="G659" s="1">
        <v>1877951</v>
      </c>
      <c r="H659" s="1">
        <v>0</v>
      </c>
      <c r="I659" s="1">
        <v>0</v>
      </c>
      <c r="J659" s="1">
        <v>0</v>
      </c>
      <c r="K659" s="1">
        <v>99621028</v>
      </c>
      <c r="L659" s="9"/>
    </row>
    <row r="660" spans="1:12" x14ac:dyDescent="0.3">
      <c r="A660" s="5">
        <v>245045</v>
      </c>
      <c r="B660" s="6" t="s">
        <v>432</v>
      </c>
      <c r="C660" s="1">
        <v>92883843</v>
      </c>
      <c r="D660" s="1">
        <v>6049600</v>
      </c>
      <c r="E660" s="1">
        <v>0</v>
      </c>
      <c r="F660" s="1">
        <v>129943</v>
      </c>
      <c r="G660" s="1">
        <v>23946106</v>
      </c>
      <c r="H660" s="1">
        <v>952160</v>
      </c>
      <c r="I660" s="1">
        <v>20042905</v>
      </c>
      <c r="J660" s="1">
        <v>65790873.149999999</v>
      </c>
      <c r="K660" s="1">
        <v>49881091</v>
      </c>
      <c r="L660" s="9"/>
    </row>
    <row r="661" spans="1:12" x14ac:dyDescent="0.3">
      <c r="A661" s="5">
        <v>245095</v>
      </c>
      <c r="B661" s="6" t="s">
        <v>414</v>
      </c>
      <c r="C661" s="1">
        <v>4125002009.6199999</v>
      </c>
      <c r="D661" s="1">
        <v>59936288</v>
      </c>
      <c r="E661" s="1">
        <v>37104691</v>
      </c>
      <c r="F661" s="1">
        <v>11523035</v>
      </c>
      <c r="G661" s="1">
        <v>7470972.0999999996</v>
      </c>
      <c r="H661" s="1">
        <v>12611449.5</v>
      </c>
      <c r="I661" s="1">
        <v>12989127</v>
      </c>
      <c r="J661" s="1">
        <v>214455248.34</v>
      </c>
      <c r="K661" s="1">
        <v>75333724</v>
      </c>
      <c r="L661" s="9"/>
    </row>
    <row r="662" spans="1:12" x14ac:dyDescent="0.3">
      <c r="A662" s="5">
        <v>245500</v>
      </c>
      <c r="B662" s="6" t="s">
        <v>433</v>
      </c>
      <c r="C662" s="1">
        <v>246903357</v>
      </c>
      <c r="D662" s="1">
        <v>10417221</v>
      </c>
      <c r="E662" s="1">
        <v>35448914</v>
      </c>
      <c r="F662" s="1">
        <v>2758798342</v>
      </c>
      <c r="G662" s="1">
        <v>0</v>
      </c>
      <c r="H662" s="1">
        <v>24276723.079999998</v>
      </c>
      <c r="I662" s="1">
        <v>398578908</v>
      </c>
      <c r="J662" s="1">
        <v>172424889</v>
      </c>
      <c r="K662" s="1">
        <v>1047574478.17</v>
      </c>
      <c r="L662" s="9"/>
    </row>
    <row r="663" spans="1:12" x14ac:dyDescent="0.3">
      <c r="A663" s="5">
        <v>245505</v>
      </c>
      <c r="B663" s="6" t="s">
        <v>434</v>
      </c>
      <c r="C663" s="1">
        <v>0</v>
      </c>
      <c r="D663" s="1">
        <v>4782233</v>
      </c>
      <c r="E663" s="1">
        <v>25043245</v>
      </c>
      <c r="F663" s="1">
        <v>0</v>
      </c>
      <c r="G663" s="1">
        <v>0</v>
      </c>
      <c r="H663" s="1">
        <v>2000000</v>
      </c>
      <c r="I663" s="1">
        <v>0</v>
      </c>
      <c r="J663" s="1">
        <v>0</v>
      </c>
      <c r="K663" s="1">
        <v>0</v>
      </c>
      <c r="L663" s="9"/>
    </row>
    <row r="664" spans="1:12" x14ac:dyDescent="0.3">
      <c r="A664" s="5">
        <v>245510</v>
      </c>
      <c r="B664" s="6" t="s">
        <v>435</v>
      </c>
      <c r="C664" s="1">
        <v>1063985</v>
      </c>
      <c r="D664" s="1">
        <v>0</v>
      </c>
      <c r="E664" s="1">
        <v>0</v>
      </c>
      <c r="F664" s="1">
        <v>0</v>
      </c>
      <c r="G664" s="1">
        <v>0</v>
      </c>
      <c r="H664" s="1">
        <v>18080000</v>
      </c>
      <c r="I664" s="1">
        <v>0</v>
      </c>
      <c r="J664" s="1">
        <v>0</v>
      </c>
      <c r="K664" s="1">
        <v>9085260</v>
      </c>
      <c r="L664" s="9"/>
    </row>
    <row r="665" spans="1:12" x14ac:dyDescent="0.3">
      <c r="A665" s="5">
        <v>245515</v>
      </c>
      <c r="B665" s="6" t="s">
        <v>436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27021051</v>
      </c>
      <c r="L665" s="9"/>
    </row>
    <row r="666" spans="1:12" x14ac:dyDescent="0.3">
      <c r="A666" s="5">
        <v>245520</v>
      </c>
      <c r="B666" s="6" t="s">
        <v>437</v>
      </c>
      <c r="C666" s="1">
        <v>0</v>
      </c>
      <c r="D666" s="1">
        <v>5634988</v>
      </c>
      <c r="E666" s="1">
        <v>10405669</v>
      </c>
      <c r="F666" s="1">
        <v>0</v>
      </c>
      <c r="G666" s="1">
        <v>0</v>
      </c>
      <c r="H666" s="1">
        <v>0</v>
      </c>
      <c r="I666" s="1">
        <v>47881435</v>
      </c>
      <c r="J666" s="1">
        <v>0</v>
      </c>
      <c r="K666" s="1">
        <v>0</v>
      </c>
      <c r="L666" s="9"/>
    </row>
    <row r="667" spans="1:12" x14ac:dyDescent="0.3">
      <c r="A667" s="5">
        <v>245525</v>
      </c>
      <c r="B667" s="6" t="s">
        <v>438</v>
      </c>
      <c r="C667" s="1">
        <v>9165242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350097473</v>
      </c>
      <c r="J667" s="1">
        <v>172424889</v>
      </c>
      <c r="K667" s="1">
        <v>816150944</v>
      </c>
      <c r="L667" s="9"/>
    </row>
    <row r="668" spans="1:12" x14ac:dyDescent="0.3">
      <c r="A668" s="5">
        <v>245535</v>
      </c>
      <c r="B668" s="6" t="s">
        <v>439</v>
      </c>
      <c r="C668" s="1">
        <v>236674130</v>
      </c>
      <c r="D668" s="1">
        <v>0</v>
      </c>
      <c r="E668" s="1">
        <v>0</v>
      </c>
      <c r="F668" s="1">
        <v>2734798342</v>
      </c>
      <c r="G668" s="1">
        <v>0</v>
      </c>
      <c r="H668" s="1">
        <v>0</v>
      </c>
      <c r="I668" s="1">
        <v>0</v>
      </c>
      <c r="J668" s="1">
        <v>0</v>
      </c>
      <c r="K668" s="1">
        <v>117000000</v>
      </c>
      <c r="L668" s="9"/>
    </row>
    <row r="669" spans="1:12" x14ac:dyDescent="0.3">
      <c r="A669" s="5">
        <v>245595</v>
      </c>
      <c r="B669" s="6" t="s">
        <v>200</v>
      </c>
      <c r="C669" s="1">
        <v>0</v>
      </c>
      <c r="D669" s="1">
        <v>0</v>
      </c>
      <c r="E669" s="1">
        <v>0</v>
      </c>
      <c r="F669" s="1">
        <v>24000000</v>
      </c>
      <c r="G669" s="1">
        <v>0</v>
      </c>
      <c r="H669" s="1">
        <v>4196723.08</v>
      </c>
      <c r="I669" s="1">
        <v>600000</v>
      </c>
      <c r="J669" s="1">
        <v>0</v>
      </c>
      <c r="K669" s="1">
        <v>78317223.170000002</v>
      </c>
      <c r="L669" s="9"/>
    </row>
    <row r="670" spans="1:12" x14ac:dyDescent="0.3">
      <c r="A670" s="5">
        <v>246000</v>
      </c>
      <c r="B670" s="6" t="s">
        <v>440</v>
      </c>
      <c r="C670" s="1">
        <v>340634222.22000003</v>
      </c>
      <c r="D670" s="1">
        <v>71370278.450000003</v>
      </c>
      <c r="E670" s="1">
        <v>11301946575.069996</v>
      </c>
      <c r="F670" s="1">
        <v>615425030.05999994</v>
      </c>
      <c r="G670" s="1">
        <v>6757251853.6400003</v>
      </c>
      <c r="H670" s="1">
        <v>1835825711.4400001</v>
      </c>
      <c r="I670" s="1">
        <v>2666386173.2199998</v>
      </c>
      <c r="J670" s="1">
        <v>6386090905.6500006</v>
      </c>
      <c r="K670" s="1">
        <v>31257303033.699997</v>
      </c>
      <c r="L670" s="9"/>
    </row>
    <row r="671" spans="1:12" x14ac:dyDescent="0.3">
      <c r="A671" s="5">
        <v>246005</v>
      </c>
      <c r="B671" s="6" t="s">
        <v>441</v>
      </c>
      <c r="C671" s="1">
        <v>0</v>
      </c>
      <c r="D671" s="1">
        <v>0</v>
      </c>
      <c r="E671" s="1">
        <v>15475636.58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987703419.6400001</v>
      </c>
      <c r="L671" s="9"/>
    </row>
    <row r="672" spans="1:12" x14ac:dyDescent="0.3">
      <c r="A672" s="5">
        <v>246010</v>
      </c>
      <c r="B672" s="6" t="s">
        <v>442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7400450</v>
      </c>
      <c r="L672" s="9"/>
    </row>
    <row r="673" spans="1:12" x14ac:dyDescent="0.3">
      <c r="A673" s="5">
        <v>246015</v>
      </c>
      <c r="B673" s="6" t="s">
        <v>443</v>
      </c>
      <c r="C673" s="1">
        <v>0</v>
      </c>
      <c r="D673" s="1">
        <v>11159981.449999999</v>
      </c>
      <c r="E673" s="1">
        <v>123047979.89</v>
      </c>
      <c r="F673" s="1">
        <v>0</v>
      </c>
      <c r="G673" s="1">
        <v>0</v>
      </c>
      <c r="H673" s="1">
        <v>4610243.0999999996</v>
      </c>
      <c r="I673" s="1">
        <v>0</v>
      </c>
      <c r="J673" s="1">
        <v>0</v>
      </c>
      <c r="K673" s="1">
        <v>934638314.15999997</v>
      </c>
      <c r="L673" s="9"/>
    </row>
    <row r="674" spans="1:12" x14ac:dyDescent="0.3">
      <c r="A674" s="5">
        <v>246020</v>
      </c>
      <c r="B674" s="6" t="s">
        <v>444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194299</v>
      </c>
      <c r="I674" s="1">
        <v>0</v>
      </c>
      <c r="J674" s="1">
        <v>0</v>
      </c>
      <c r="K674" s="1">
        <v>106948922.49000001</v>
      </c>
      <c r="L674" s="9"/>
    </row>
    <row r="675" spans="1:12" x14ac:dyDescent="0.3">
      <c r="A675" s="5">
        <v>246025</v>
      </c>
      <c r="B675" s="6" t="s">
        <v>445</v>
      </c>
      <c r="C675" s="1">
        <v>313064363.22000003</v>
      </c>
      <c r="D675" s="1">
        <v>0</v>
      </c>
      <c r="E675" s="1">
        <v>2219100</v>
      </c>
      <c r="F675" s="1">
        <v>0</v>
      </c>
      <c r="G675" s="1">
        <v>0</v>
      </c>
      <c r="H675" s="1">
        <v>0</v>
      </c>
      <c r="I675" s="1">
        <v>1036663</v>
      </c>
      <c r="J675" s="1">
        <v>0</v>
      </c>
      <c r="K675" s="1">
        <v>1197915352.2</v>
      </c>
      <c r="L675" s="9"/>
    </row>
    <row r="676" spans="1:12" x14ac:dyDescent="0.3">
      <c r="A676" s="5">
        <v>246030</v>
      </c>
      <c r="B676" s="6" t="s">
        <v>446</v>
      </c>
      <c r="C676" s="1">
        <v>0</v>
      </c>
      <c r="D676" s="1">
        <v>13186344</v>
      </c>
      <c r="E676" s="1">
        <v>3587694514.6599998</v>
      </c>
      <c r="F676" s="1">
        <v>481849326.81</v>
      </c>
      <c r="G676" s="1">
        <v>6616190613.1999998</v>
      </c>
      <c r="H676" s="1">
        <v>1382632042.9000001</v>
      </c>
      <c r="I676" s="1">
        <v>2413619554.2000003</v>
      </c>
      <c r="J676" s="1">
        <v>6009349058.96</v>
      </c>
      <c r="K676" s="1">
        <v>19210036242.509998</v>
      </c>
      <c r="L676" s="9"/>
    </row>
    <row r="677" spans="1:12" x14ac:dyDescent="0.3">
      <c r="A677" s="5">
        <v>246035</v>
      </c>
      <c r="B677" s="6" t="s">
        <v>447</v>
      </c>
      <c r="C677" s="1">
        <v>0</v>
      </c>
      <c r="D677" s="1">
        <v>0</v>
      </c>
      <c r="E677" s="1">
        <v>21146631</v>
      </c>
      <c r="F677" s="1">
        <v>4740680</v>
      </c>
      <c r="G677" s="1">
        <v>14000629</v>
      </c>
      <c r="H677" s="1">
        <v>32493633</v>
      </c>
      <c r="I677" s="1">
        <v>31663093.300000001</v>
      </c>
      <c r="J677" s="1">
        <v>0</v>
      </c>
      <c r="K677" s="1">
        <v>20052425</v>
      </c>
      <c r="L677" s="9"/>
    </row>
    <row r="678" spans="1:12" x14ac:dyDescent="0.3">
      <c r="A678" s="5">
        <v>246095</v>
      </c>
      <c r="B678" s="6" t="s">
        <v>200</v>
      </c>
      <c r="C678" s="1">
        <v>27569859</v>
      </c>
      <c r="D678" s="1">
        <v>47023953</v>
      </c>
      <c r="E678" s="1">
        <v>7552362712.9400005</v>
      </c>
      <c r="F678" s="1">
        <v>128835023.25</v>
      </c>
      <c r="G678" s="1">
        <v>127060611.44</v>
      </c>
      <c r="H678" s="1">
        <v>415895493.44</v>
      </c>
      <c r="I678" s="1">
        <v>220051893.72</v>
      </c>
      <c r="J678" s="1">
        <v>376741846.69</v>
      </c>
      <c r="K678" s="1">
        <v>8792607907.6999989</v>
      </c>
      <c r="L678" s="9"/>
    </row>
    <row r="679" spans="1:12" x14ac:dyDescent="0.3">
      <c r="A679" s="5">
        <v>246500</v>
      </c>
      <c r="B679" s="6" t="s">
        <v>448</v>
      </c>
      <c r="C679" s="1">
        <v>8200505938.5099993</v>
      </c>
      <c r="D679" s="1">
        <v>1471947374.8499999</v>
      </c>
      <c r="E679" s="1">
        <v>4962706726.2000008</v>
      </c>
      <c r="F679" s="1">
        <v>6280298506.170001</v>
      </c>
      <c r="G679" s="1">
        <v>11566253216.57</v>
      </c>
      <c r="H679" s="1">
        <v>6910339266.5999994</v>
      </c>
      <c r="I679" s="1">
        <v>15293620404.829998</v>
      </c>
      <c r="J679" s="1">
        <v>83968266098.460007</v>
      </c>
      <c r="K679" s="1">
        <v>58749636126.579994</v>
      </c>
      <c r="L679" s="9"/>
    </row>
    <row r="680" spans="1:12" x14ac:dyDescent="0.3">
      <c r="A680" s="5">
        <v>246505</v>
      </c>
      <c r="B680" s="6" t="s">
        <v>449</v>
      </c>
      <c r="C680" s="1">
        <v>7535324928.4799986</v>
      </c>
      <c r="D680" s="1">
        <v>576274065.30999994</v>
      </c>
      <c r="E680" s="1">
        <v>3952607298.2799993</v>
      </c>
      <c r="F680" s="1">
        <v>5349016040.2300014</v>
      </c>
      <c r="G680" s="1">
        <v>10925704692.009998</v>
      </c>
      <c r="H680" s="1">
        <v>4461644669.6600008</v>
      </c>
      <c r="I680" s="1">
        <v>9328330012.4800014</v>
      </c>
      <c r="J680" s="1">
        <v>21568832119.680004</v>
      </c>
      <c r="K680" s="1">
        <v>41339922296.560005</v>
      </c>
      <c r="L680" s="9"/>
    </row>
    <row r="681" spans="1:12" x14ac:dyDescent="0.3">
      <c r="A681" s="5">
        <v>246510</v>
      </c>
      <c r="B681" s="6" t="s">
        <v>450</v>
      </c>
      <c r="C681" s="1">
        <v>126483561.17</v>
      </c>
      <c r="D681" s="1">
        <v>762427504.81000006</v>
      </c>
      <c r="E681" s="1">
        <v>22104198</v>
      </c>
      <c r="F681" s="1">
        <v>5740928</v>
      </c>
      <c r="G681" s="1">
        <v>29207329</v>
      </c>
      <c r="H681" s="1">
        <v>656489753.92000008</v>
      </c>
      <c r="I681" s="1">
        <v>2171000864.04</v>
      </c>
      <c r="J681" s="1">
        <v>15826354476.4</v>
      </c>
      <c r="K681" s="1">
        <v>8142669893.3300009</v>
      </c>
      <c r="L681" s="9"/>
    </row>
    <row r="682" spans="1:12" x14ac:dyDescent="0.3">
      <c r="A682" s="5">
        <v>246515</v>
      </c>
      <c r="B682" s="6" t="s">
        <v>451</v>
      </c>
      <c r="C682" s="1">
        <v>1364246.8399999999</v>
      </c>
      <c r="D682" s="1">
        <v>0</v>
      </c>
      <c r="E682" s="1">
        <v>29840766</v>
      </c>
      <c r="F682" s="1">
        <v>29563356.16</v>
      </c>
      <c r="G682" s="1">
        <v>136903808.56</v>
      </c>
      <c r="H682" s="1">
        <v>50476722.780000001</v>
      </c>
      <c r="I682" s="1">
        <v>268553963.78999996</v>
      </c>
      <c r="J682" s="1">
        <v>1512579800</v>
      </c>
      <c r="K682" s="1">
        <v>348365926.24000001</v>
      </c>
      <c r="L682" s="9"/>
    </row>
    <row r="683" spans="1:12" x14ac:dyDescent="0.3">
      <c r="A683" s="5">
        <v>246595</v>
      </c>
      <c r="B683" s="6" t="s">
        <v>200</v>
      </c>
      <c r="C683" s="1">
        <v>537333202.01999998</v>
      </c>
      <c r="D683" s="1">
        <v>133245804.73</v>
      </c>
      <c r="E683" s="1">
        <v>958154463.83000004</v>
      </c>
      <c r="F683" s="1">
        <v>895978181.77999997</v>
      </c>
      <c r="G683" s="1">
        <v>474437387</v>
      </c>
      <c r="H683" s="1">
        <v>1741691144.2900002</v>
      </c>
      <c r="I683" s="1">
        <v>3525725868.5200005</v>
      </c>
      <c r="J683" s="1">
        <v>45060499702.379997</v>
      </c>
      <c r="K683" s="1">
        <v>8918678010.4499989</v>
      </c>
      <c r="L683" s="9"/>
    </row>
    <row r="684" spans="1:12" x14ac:dyDescent="0.3">
      <c r="A684" s="5">
        <v>247000</v>
      </c>
      <c r="B684" s="6" t="s">
        <v>452</v>
      </c>
      <c r="C684" s="1">
        <v>0</v>
      </c>
      <c r="D684" s="1">
        <v>0</v>
      </c>
      <c r="E684" s="1">
        <v>325128681.43000001</v>
      </c>
      <c r="F684" s="1">
        <v>0</v>
      </c>
      <c r="G684" s="1">
        <v>0</v>
      </c>
      <c r="H684" s="1">
        <v>1739329.44</v>
      </c>
      <c r="I684" s="1">
        <v>108556611.45</v>
      </c>
      <c r="J684" s="1">
        <v>0</v>
      </c>
      <c r="K684" s="1">
        <v>604118801</v>
      </c>
      <c r="L684" s="9"/>
    </row>
    <row r="685" spans="1:12" x14ac:dyDescent="0.3">
      <c r="A685" s="5">
        <v>247500</v>
      </c>
      <c r="B685" s="6" t="s">
        <v>225</v>
      </c>
      <c r="C685" s="1">
        <v>4120156570</v>
      </c>
      <c r="D685" s="1">
        <v>455070</v>
      </c>
      <c r="E685" s="1">
        <v>26899227</v>
      </c>
      <c r="F685" s="1">
        <v>747563</v>
      </c>
      <c r="G685" s="1">
        <v>2618502</v>
      </c>
      <c r="H685" s="1">
        <v>4331547</v>
      </c>
      <c r="I685" s="1">
        <v>122285628</v>
      </c>
      <c r="J685" s="1">
        <v>131891937.37</v>
      </c>
      <c r="K685" s="1">
        <v>5550074601.8200006</v>
      </c>
      <c r="L685" s="9"/>
    </row>
    <row r="686" spans="1:12" x14ac:dyDescent="0.3">
      <c r="A686" s="5">
        <v>247505</v>
      </c>
      <c r="B686" s="6" t="s">
        <v>453</v>
      </c>
      <c r="C686" s="1">
        <v>4120156570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9"/>
    </row>
    <row r="687" spans="1:12" x14ac:dyDescent="0.3">
      <c r="A687" s="5">
        <v>248000</v>
      </c>
      <c r="B687" s="6" t="s">
        <v>454</v>
      </c>
      <c r="C687" s="1">
        <v>4000421784</v>
      </c>
      <c r="D687" s="1">
        <v>0</v>
      </c>
      <c r="E687" s="1">
        <v>4449204</v>
      </c>
      <c r="F687" s="1">
        <v>0</v>
      </c>
      <c r="G687" s="1">
        <v>85561070.319999993</v>
      </c>
      <c r="H687" s="1">
        <v>40526463</v>
      </c>
      <c r="I687" s="1">
        <v>0</v>
      </c>
      <c r="J687" s="1">
        <v>364517184.75</v>
      </c>
      <c r="K687" s="1">
        <v>1059518422.55</v>
      </c>
      <c r="L687" s="9"/>
    </row>
    <row r="688" spans="1:12" x14ac:dyDescent="0.3">
      <c r="A688" s="5">
        <v>249500</v>
      </c>
      <c r="B688" s="6" t="s">
        <v>455</v>
      </c>
      <c r="C688" s="1">
        <v>0</v>
      </c>
      <c r="D688" s="1">
        <v>19421672</v>
      </c>
      <c r="E688" s="1">
        <v>84944535</v>
      </c>
      <c r="F688" s="1">
        <v>180169392.72</v>
      </c>
      <c r="G688" s="1">
        <v>0</v>
      </c>
      <c r="H688" s="1">
        <v>212314134.35000002</v>
      </c>
      <c r="I688" s="1">
        <v>12196448.5</v>
      </c>
      <c r="J688" s="1">
        <v>315008334.10000002</v>
      </c>
      <c r="K688" s="1">
        <v>2408955681.3000002</v>
      </c>
      <c r="L688" s="9"/>
    </row>
    <row r="689" spans="1:12" x14ac:dyDescent="0.3">
      <c r="A689" s="5">
        <v>249900</v>
      </c>
      <c r="B689" s="6" t="s">
        <v>456</v>
      </c>
      <c r="C689" s="1">
        <v>0</v>
      </c>
      <c r="D689" s="1">
        <v>0</v>
      </c>
      <c r="E689" s="1">
        <v>9366000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9"/>
    </row>
    <row r="690" spans="1:12" x14ac:dyDescent="0.3">
      <c r="A690" s="5">
        <v>250000</v>
      </c>
      <c r="B690" s="6" t="s">
        <v>457</v>
      </c>
      <c r="C690" s="1">
        <v>1168947.74</v>
      </c>
      <c r="D690" s="1">
        <v>151060287.84</v>
      </c>
      <c r="E690" s="1">
        <v>104232134.54000001</v>
      </c>
      <c r="F690" s="1">
        <v>29848203</v>
      </c>
      <c r="G690" s="1">
        <v>42134492</v>
      </c>
      <c r="H690" s="1">
        <v>63874965.010000005</v>
      </c>
      <c r="I690" s="1">
        <v>40256599.850000001</v>
      </c>
      <c r="J690" s="1">
        <v>10791312</v>
      </c>
      <c r="K690" s="1">
        <v>30456893.84</v>
      </c>
      <c r="L690" s="9"/>
    </row>
    <row r="691" spans="1:12" x14ac:dyDescent="0.3">
      <c r="A691" s="5">
        <v>260000</v>
      </c>
      <c r="B691" s="6" t="s">
        <v>458</v>
      </c>
      <c r="C691" s="1">
        <v>55476264740.400009</v>
      </c>
      <c r="D691" s="1">
        <v>17894044943.380001</v>
      </c>
      <c r="E691" s="1">
        <v>13654147219.009996</v>
      </c>
      <c r="F691" s="1">
        <v>21530591319.27</v>
      </c>
      <c r="G691" s="1">
        <v>107188962623.20998</v>
      </c>
      <c r="H691" s="1">
        <v>32275079176.20002</v>
      </c>
      <c r="I691" s="1">
        <v>78953619307.159973</v>
      </c>
      <c r="J691" s="1">
        <v>549163804509.98004</v>
      </c>
      <c r="K691" s="1">
        <v>268115912753.71991</v>
      </c>
      <c r="L691" s="9"/>
    </row>
    <row r="692" spans="1:12" x14ac:dyDescent="0.3">
      <c r="A692" s="5">
        <v>260500</v>
      </c>
      <c r="B692" s="6" t="s">
        <v>459</v>
      </c>
      <c r="C692" s="1">
        <v>1274542146.3899999</v>
      </c>
      <c r="D692" s="1">
        <v>386429836.15999991</v>
      </c>
      <c r="E692" s="1">
        <v>2247710797.289999</v>
      </c>
      <c r="F692" s="1">
        <v>2084397537.6500001</v>
      </c>
      <c r="G692" s="1">
        <v>4761732707.2400007</v>
      </c>
      <c r="H692" s="1">
        <v>1374846975.5400004</v>
      </c>
      <c r="I692" s="1">
        <v>1422698172.8399999</v>
      </c>
      <c r="J692" s="1">
        <v>2639628831.1299996</v>
      </c>
      <c r="K692" s="1">
        <v>18637184427.84</v>
      </c>
      <c r="L692" s="9"/>
    </row>
    <row r="693" spans="1:12" x14ac:dyDescent="0.3">
      <c r="A693" s="5">
        <v>261000</v>
      </c>
      <c r="B693" s="6" t="s">
        <v>460</v>
      </c>
      <c r="C693" s="1">
        <v>1923154186.9199998</v>
      </c>
      <c r="D693" s="1">
        <v>2555203582.5899997</v>
      </c>
      <c r="E693" s="1">
        <v>2969913888.3200006</v>
      </c>
      <c r="F693" s="1">
        <v>4593828330.8900003</v>
      </c>
      <c r="G693" s="1">
        <v>5671944119.579999</v>
      </c>
      <c r="H693" s="1">
        <v>2346640053.8400002</v>
      </c>
      <c r="I693" s="1">
        <v>3186463118.0399995</v>
      </c>
      <c r="J693" s="1">
        <v>10815008794.649998</v>
      </c>
      <c r="K693" s="1">
        <v>38682906762.100006</v>
      </c>
      <c r="L693" s="9"/>
    </row>
    <row r="694" spans="1:12" x14ac:dyDescent="0.3">
      <c r="A694" s="5">
        <v>261200</v>
      </c>
      <c r="B694" s="6" t="s">
        <v>461</v>
      </c>
      <c r="C694" s="1">
        <v>0</v>
      </c>
      <c r="D694" s="1">
        <v>1546607180.1100001</v>
      </c>
      <c r="E694" s="1">
        <v>133854724.34999999</v>
      </c>
      <c r="F694" s="1">
        <v>0</v>
      </c>
      <c r="G694" s="1">
        <v>19397761682.139999</v>
      </c>
      <c r="H694" s="1">
        <v>77174525.079999998</v>
      </c>
      <c r="I694" s="1">
        <v>174200779.72999999</v>
      </c>
      <c r="J694" s="1">
        <v>759566371</v>
      </c>
      <c r="K694" s="1">
        <v>0</v>
      </c>
      <c r="L694" s="9"/>
    </row>
    <row r="695" spans="1:12" x14ac:dyDescent="0.3">
      <c r="A695" s="5">
        <v>261500</v>
      </c>
      <c r="B695" s="6" t="s">
        <v>462</v>
      </c>
      <c r="C695" s="1">
        <v>0</v>
      </c>
      <c r="D695" s="1">
        <v>162452442.93000001</v>
      </c>
      <c r="E695" s="1">
        <v>1011908929.0500001</v>
      </c>
      <c r="F695" s="1">
        <v>265103240.95999998</v>
      </c>
      <c r="G695" s="1">
        <v>913668944.74000001</v>
      </c>
      <c r="H695" s="1">
        <v>499530128.78000003</v>
      </c>
      <c r="I695" s="1">
        <v>1910897158.3600001</v>
      </c>
      <c r="J695" s="1">
        <v>5924232876</v>
      </c>
      <c r="K695" s="1">
        <v>4028872393.8299999</v>
      </c>
      <c r="L695" s="9"/>
    </row>
    <row r="696" spans="1:12" x14ac:dyDescent="0.3">
      <c r="A696" s="5">
        <v>262000</v>
      </c>
      <c r="B696" s="6" t="s">
        <v>463</v>
      </c>
      <c r="C696" s="1">
        <v>92399113</v>
      </c>
      <c r="D696" s="1">
        <v>1186717048.1700001</v>
      </c>
      <c r="E696" s="1">
        <v>338835826.44999999</v>
      </c>
      <c r="F696" s="1">
        <v>273207352.65999997</v>
      </c>
      <c r="G696" s="1">
        <v>0</v>
      </c>
      <c r="H696" s="1">
        <v>1190223616.3499999</v>
      </c>
      <c r="I696" s="1">
        <v>4891516675.3999996</v>
      </c>
      <c r="J696" s="1">
        <v>0</v>
      </c>
      <c r="K696" s="1">
        <v>964178490.26999998</v>
      </c>
      <c r="L696" s="9"/>
    </row>
    <row r="697" spans="1:12" x14ac:dyDescent="0.3">
      <c r="A697" s="5">
        <v>262500</v>
      </c>
      <c r="B697" s="6" t="s">
        <v>464</v>
      </c>
      <c r="C697" s="1">
        <v>66543779.56000001</v>
      </c>
      <c r="D697" s="1">
        <v>357591672.40000004</v>
      </c>
      <c r="E697" s="1">
        <v>1766916202.5</v>
      </c>
      <c r="F697" s="1">
        <v>1466044511.1199999</v>
      </c>
      <c r="G697" s="1">
        <v>4566833236.8799992</v>
      </c>
      <c r="H697" s="1">
        <v>8167521140.9400015</v>
      </c>
      <c r="I697" s="1">
        <v>19917414674.219994</v>
      </c>
      <c r="J697" s="1">
        <v>17738917889.780003</v>
      </c>
      <c r="K697" s="1">
        <v>15365347538.389999</v>
      </c>
      <c r="L697" s="9"/>
    </row>
    <row r="698" spans="1:12" x14ac:dyDescent="0.3">
      <c r="A698" s="5">
        <v>264800</v>
      </c>
      <c r="B698" s="6" t="s">
        <v>465</v>
      </c>
      <c r="C698" s="1">
        <v>52084921940.039993</v>
      </c>
      <c r="D698" s="1">
        <v>467154134.26000005</v>
      </c>
      <c r="E698" s="1">
        <v>2398733479.7000003</v>
      </c>
      <c r="F698" s="1">
        <v>4083818696.7199998</v>
      </c>
      <c r="G698" s="1">
        <v>46771581098.800003</v>
      </c>
      <c r="H698" s="1">
        <v>8736752022.9500046</v>
      </c>
      <c r="I698" s="1">
        <v>12945833434.049999</v>
      </c>
      <c r="J698" s="1">
        <v>45788472889.530006</v>
      </c>
      <c r="K698" s="1">
        <v>43833597746.029999</v>
      </c>
      <c r="L698" s="9"/>
    </row>
    <row r="699" spans="1:12" x14ac:dyDescent="0.3">
      <c r="A699" s="5">
        <v>265200</v>
      </c>
      <c r="B699" s="6" t="s">
        <v>466</v>
      </c>
      <c r="C699" s="1">
        <v>58103</v>
      </c>
      <c r="D699" s="1">
        <v>0</v>
      </c>
      <c r="E699" s="1">
        <v>26862997</v>
      </c>
      <c r="F699" s="1">
        <v>9775545.9499999993</v>
      </c>
      <c r="G699" s="1">
        <v>32679006</v>
      </c>
      <c r="H699" s="1">
        <v>7439087502.9799995</v>
      </c>
      <c r="I699" s="1">
        <v>19187149923.119999</v>
      </c>
      <c r="J699" s="1">
        <v>38667728180.480003</v>
      </c>
      <c r="K699" s="1">
        <v>566596595.71000004</v>
      </c>
      <c r="L699" s="9"/>
    </row>
    <row r="700" spans="1:12" x14ac:dyDescent="0.3">
      <c r="A700" s="5">
        <v>265500</v>
      </c>
      <c r="B700" s="6" t="s">
        <v>467</v>
      </c>
      <c r="C700" s="1">
        <v>0</v>
      </c>
      <c r="D700" s="1">
        <v>6237982949.4800005</v>
      </c>
      <c r="E700" s="1">
        <v>1098243807.8600001</v>
      </c>
      <c r="F700" s="1">
        <v>3058292514</v>
      </c>
      <c r="G700" s="1">
        <v>11153050196.029999</v>
      </c>
      <c r="H700" s="1">
        <v>518570628.68000007</v>
      </c>
      <c r="I700" s="1">
        <v>4208308112.7099996</v>
      </c>
      <c r="J700" s="1">
        <v>401095727855.59003</v>
      </c>
      <c r="K700" s="1">
        <v>134157723852.31999</v>
      </c>
      <c r="L700" s="9"/>
    </row>
    <row r="701" spans="1:12" x14ac:dyDescent="0.3">
      <c r="A701" s="5">
        <v>265800</v>
      </c>
      <c r="B701" s="6" t="s">
        <v>468</v>
      </c>
      <c r="C701" s="1">
        <v>0</v>
      </c>
      <c r="D701" s="1">
        <v>0</v>
      </c>
      <c r="E701" s="1">
        <v>351568487</v>
      </c>
      <c r="F701" s="1">
        <v>0</v>
      </c>
      <c r="G701" s="1">
        <v>0</v>
      </c>
      <c r="H701" s="1">
        <v>46967429</v>
      </c>
      <c r="I701" s="1">
        <v>71105759</v>
      </c>
      <c r="J701" s="1">
        <v>65685402</v>
      </c>
      <c r="K701" s="1">
        <v>0</v>
      </c>
      <c r="L701" s="9"/>
    </row>
    <row r="702" spans="1:12" x14ac:dyDescent="0.3">
      <c r="A702" s="5">
        <v>269500</v>
      </c>
      <c r="B702" s="6" t="s">
        <v>469</v>
      </c>
      <c r="C702" s="1">
        <v>34645471.460000001</v>
      </c>
      <c r="D702" s="1">
        <v>4993906097.2799997</v>
      </c>
      <c r="E702" s="1">
        <v>1309554238.3600001</v>
      </c>
      <c r="F702" s="1">
        <v>5696123588.9400005</v>
      </c>
      <c r="G702" s="1">
        <v>13919711631.799999</v>
      </c>
      <c r="H702" s="1">
        <v>1877749583.1599998</v>
      </c>
      <c r="I702" s="1">
        <v>11038026651.100002</v>
      </c>
      <c r="J702" s="1">
        <v>25668835325.91</v>
      </c>
      <c r="K702" s="1">
        <v>11879504947.230001</v>
      </c>
      <c r="L702" s="9"/>
    </row>
    <row r="703" spans="1:12" x14ac:dyDescent="0.3">
      <c r="A703" s="5">
        <v>270000</v>
      </c>
      <c r="B703" s="6" t="s">
        <v>470</v>
      </c>
      <c r="C703" s="1">
        <v>129655273023.39003</v>
      </c>
      <c r="D703" s="1">
        <v>3958765179.1900001</v>
      </c>
      <c r="E703" s="1">
        <v>15462201038.390003</v>
      </c>
      <c r="F703" s="1">
        <v>12398194374.58</v>
      </c>
      <c r="G703" s="1">
        <v>18580638721.709999</v>
      </c>
      <c r="H703" s="1">
        <v>12444263326.579998</v>
      </c>
      <c r="I703" s="1">
        <v>31062858810.680012</v>
      </c>
      <c r="J703" s="1">
        <v>43220029850.810005</v>
      </c>
      <c r="K703" s="1">
        <v>135460684247.70999</v>
      </c>
      <c r="L703" s="9"/>
    </row>
    <row r="704" spans="1:12" x14ac:dyDescent="0.3">
      <c r="A704" s="5">
        <v>270500</v>
      </c>
      <c r="B704" s="6" t="s">
        <v>298</v>
      </c>
      <c r="C704" s="1">
        <v>3326489.53</v>
      </c>
      <c r="D704" s="1">
        <v>1611187</v>
      </c>
      <c r="E704" s="1">
        <v>54962370.409999996</v>
      </c>
      <c r="F704" s="1">
        <v>0</v>
      </c>
      <c r="G704" s="1">
        <v>0</v>
      </c>
      <c r="H704" s="1">
        <v>1066535243.6700001</v>
      </c>
      <c r="I704" s="1">
        <v>806398674</v>
      </c>
      <c r="J704" s="1">
        <v>1299347968</v>
      </c>
      <c r="K704" s="1">
        <v>21505814.859999999</v>
      </c>
      <c r="L704" s="9"/>
    </row>
    <row r="705" spans="1:12" x14ac:dyDescent="0.3">
      <c r="A705" s="5">
        <v>270505</v>
      </c>
      <c r="B705" s="6" t="s">
        <v>471</v>
      </c>
      <c r="C705" s="1">
        <v>0</v>
      </c>
      <c r="D705" s="1">
        <v>1148200</v>
      </c>
      <c r="E705" s="1">
        <v>0</v>
      </c>
      <c r="F705" s="1">
        <v>0</v>
      </c>
      <c r="G705" s="1">
        <v>0</v>
      </c>
      <c r="H705" s="1">
        <v>924127984.80000007</v>
      </c>
      <c r="I705" s="1">
        <v>0</v>
      </c>
      <c r="J705" s="1">
        <v>0</v>
      </c>
      <c r="K705" s="1">
        <v>0.03</v>
      </c>
      <c r="L705" s="9"/>
    </row>
    <row r="706" spans="1:12" x14ac:dyDescent="0.3">
      <c r="A706" s="5">
        <v>270530</v>
      </c>
      <c r="B706" s="6" t="s">
        <v>472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21399942</v>
      </c>
      <c r="I706" s="1">
        <v>0</v>
      </c>
      <c r="J706" s="1">
        <v>0</v>
      </c>
      <c r="K706" s="1">
        <v>0</v>
      </c>
      <c r="L706" s="9"/>
    </row>
    <row r="707" spans="1:12" x14ac:dyDescent="0.3">
      <c r="A707" s="5">
        <v>270535</v>
      </c>
      <c r="B707" s="6" t="s">
        <v>473</v>
      </c>
      <c r="C707" s="1">
        <v>0</v>
      </c>
      <c r="D707" s="1">
        <v>0</v>
      </c>
      <c r="E707" s="1">
        <v>890828</v>
      </c>
      <c r="F707" s="1">
        <v>0</v>
      </c>
      <c r="G707" s="1">
        <v>0</v>
      </c>
      <c r="H707" s="1">
        <v>47018063</v>
      </c>
      <c r="I707" s="1">
        <v>0</v>
      </c>
      <c r="J707" s="1">
        <v>1121113</v>
      </c>
      <c r="K707" s="1">
        <v>0</v>
      </c>
      <c r="L707" s="9"/>
    </row>
    <row r="708" spans="1:12" x14ac:dyDescent="0.3">
      <c r="A708" s="5">
        <v>270540</v>
      </c>
      <c r="B708" s="6" t="s">
        <v>474</v>
      </c>
      <c r="C708" s="1">
        <v>0</v>
      </c>
      <c r="D708" s="1">
        <v>0</v>
      </c>
      <c r="E708" s="1">
        <v>10450852</v>
      </c>
      <c r="F708" s="1">
        <v>0</v>
      </c>
      <c r="G708" s="1">
        <v>0</v>
      </c>
      <c r="H708" s="1">
        <v>71189216.400000006</v>
      </c>
      <c r="I708" s="1">
        <v>0</v>
      </c>
      <c r="J708" s="1">
        <v>0</v>
      </c>
      <c r="K708" s="1">
        <v>0</v>
      </c>
      <c r="L708" s="9"/>
    </row>
    <row r="709" spans="1:12" x14ac:dyDescent="0.3">
      <c r="A709" s="5">
        <v>270550</v>
      </c>
      <c r="B709" s="6" t="s">
        <v>475</v>
      </c>
      <c r="C709" s="1">
        <v>880079</v>
      </c>
      <c r="D709" s="1">
        <v>0</v>
      </c>
      <c r="E709" s="1">
        <v>0</v>
      </c>
      <c r="F709" s="1">
        <v>0</v>
      </c>
      <c r="G709" s="1">
        <v>0</v>
      </c>
      <c r="H709" s="1">
        <v>1103918</v>
      </c>
      <c r="I709" s="1">
        <v>0</v>
      </c>
      <c r="J709" s="1">
        <v>0</v>
      </c>
      <c r="K709" s="1">
        <v>0.03</v>
      </c>
      <c r="L709" s="9"/>
    </row>
    <row r="710" spans="1:12" x14ac:dyDescent="0.3">
      <c r="A710" s="5">
        <v>270595</v>
      </c>
      <c r="B710" s="6" t="s">
        <v>305</v>
      </c>
      <c r="C710" s="1">
        <v>2446410.5299999998</v>
      </c>
      <c r="D710" s="1">
        <v>462987</v>
      </c>
      <c r="E710" s="1">
        <v>43620690.409999996</v>
      </c>
      <c r="F710" s="1">
        <v>0</v>
      </c>
      <c r="G710" s="1">
        <v>0</v>
      </c>
      <c r="H710" s="1">
        <v>1696119.47</v>
      </c>
      <c r="I710" s="1">
        <v>806304524</v>
      </c>
      <c r="J710" s="1">
        <v>1298226855</v>
      </c>
      <c r="K710" s="1">
        <v>21505814.800000001</v>
      </c>
      <c r="L710" s="9"/>
    </row>
    <row r="711" spans="1:12" x14ac:dyDescent="0.3">
      <c r="A711" s="5">
        <v>271000</v>
      </c>
      <c r="B711" s="6" t="s">
        <v>476</v>
      </c>
      <c r="C711" s="1">
        <v>30865190941.119999</v>
      </c>
      <c r="D711" s="1">
        <v>2256211507.1300001</v>
      </c>
      <c r="E711" s="1">
        <v>2903850915.7900004</v>
      </c>
      <c r="F711" s="1">
        <v>4106443089.6599998</v>
      </c>
      <c r="G711" s="1">
        <v>5958133679.79</v>
      </c>
      <c r="H711" s="1">
        <v>2560613084.6800008</v>
      </c>
      <c r="I711" s="1">
        <v>7707857544.8100004</v>
      </c>
      <c r="J711" s="1">
        <v>11619886853.610001</v>
      </c>
      <c r="K711" s="1">
        <v>61143179407.970009</v>
      </c>
      <c r="L711" s="9"/>
    </row>
    <row r="712" spans="1:12" x14ac:dyDescent="0.3">
      <c r="A712" s="5">
        <v>271005</v>
      </c>
      <c r="B712" s="6" t="s">
        <v>477</v>
      </c>
      <c r="C712" s="1">
        <v>30392233219.119999</v>
      </c>
      <c r="D712" s="1">
        <v>2193517733.1300001</v>
      </c>
      <c r="E712" s="1">
        <v>2889790840.7900004</v>
      </c>
      <c r="F712" s="1">
        <v>3842822631.6599998</v>
      </c>
      <c r="G712" s="1">
        <v>5958133679.79</v>
      </c>
      <c r="H712" s="1">
        <v>2452525333.6700001</v>
      </c>
      <c r="I712" s="1">
        <v>7647531407.6800003</v>
      </c>
      <c r="J712" s="1">
        <v>11476080891.610001</v>
      </c>
      <c r="K712" s="1">
        <v>60722326970.970009</v>
      </c>
      <c r="L712" s="9"/>
    </row>
    <row r="713" spans="1:12" x14ac:dyDescent="0.3">
      <c r="A713" s="5">
        <v>271020</v>
      </c>
      <c r="B713" s="6" t="s">
        <v>478</v>
      </c>
      <c r="C713" s="1">
        <v>472957722</v>
      </c>
      <c r="D713" s="1">
        <v>62693774</v>
      </c>
      <c r="E713" s="1">
        <v>14060075</v>
      </c>
      <c r="F713" s="1">
        <v>263620458</v>
      </c>
      <c r="G713" s="1">
        <v>0</v>
      </c>
      <c r="H713" s="1">
        <v>108087751.00999999</v>
      </c>
      <c r="I713" s="1">
        <v>60326137.130000003</v>
      </c>
      <c r="J713" s="1">
        <v>143805962</v>
      </c>
      <c r="K713" s="1">
        <v>420852437</v>
      </c>
      <c r="L713" s="9"/>
    </row>
    <row r="714" spans="1:12" x14ac:dyDescent="0.3">
      <c r="A714" s="5">
        <v>271500</v>
      </c>
      <c r="B714" s="6" t="s">
        <v>479</v>
      </c>
      <c r="C714" s="1">
        <v>0</v>
      </c>
      <c r="D714" s="1">
        <v>0</v>
      </c>
      <c r="E714" s="1">
        <v>2777475</v>
      </c>
      <c r="F714" s="1">
        <v>0</v>
      </c>
      <c r="G714" s="1">
        <v>0</v>
      </c>
      <c r="H714" s="1">
        <v>10482833</v>
      </c>
      <c r="I714" s="1">
        <v>0</v>
      </c>
      <c r="J714" s="1">
        <v>9028814</v>
      </c>
      <c r="K714" s="1">
        <v>217445384.21000001</v>
      </c>
      <c r="L714" s="9"/>
    </row>
    <row r="715" spans="1:12" x14ac:dyDescent="0.3">
      <c r="A715" s="5">
        <v>271530</v>
      </c>
      <c r="B715" s="6" t="s">
        <v>482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7232517</v>
      </c>
      <c r="I715" s="1">
        <v>0</v>
      </c>
      <c r="J715" s="1">
        <v>0</v>
      </c>
      <c r="K715" s="1">
        <v>0</v>
      </c>
      <c r="L715" s="9"/>
    </row>
    <row r="716" spans="1:12" x14ac:dyDescent="0.3">
      <c r="A716" s="5">
        <v>271540</v>
      </c>
      <c r="B716" s="6" t="s">
        <v>483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1934399</v>
      </c>
      <c r="I716" s="1">
        <v>0</v>
      </c>
      <c r="J716" s="1">
        <v>9028814</v>
      </c>
      <c r="K716" s="1">
        <v>68074359</v>
      </c>
      <c r="L716" s="9"/>
    </row>
    <row r="717" spans="1:12" x14ac:dyDescent="0.3">
      <c r="A717" s="5">
        <v>271595</v>
      </c>
      <c r="B717" s="6" t="s">
        <v>377</v>
      </c>
      <c r="C717" s="1">
        <v>0</v>
      </c>
      <c r="D717" s="1">
        <v>0</v>
      </c>
      <c r="E717" s="1">
        <v>2777475</v>
      </c>
      <c r="F717" s="1">
        <v>0</v>
      </c>
      <c r="G717" s="1">
        <v>0</v>
      </c>
      <c r="H717" s="1">
        <v>1165698</v>
      </c>
      <c r="I717" s="1">
        <v>0</v>
      </c>
      <c r="J717" s="1">
        <v>0</v>
      </c>
      <c r="K717" s="1">
        <v>149371025.21000001</v>
      </c>
      <c r="L717" s="9"/>
    </row>
    <row r="718" spans="1:12" x14ac:dyDescent="0.3">
      <c r="A718" s="5">
        <v>272000</v>
      </c>
      <c r="B718" s="6" t="s">
        <v>485</v>
      </c>
      <c r="C718" s="1">
        <v>21014026901.840004</v>
      </c>
      <c r="D718" s="1">
        <v>963182855.96000004</v>
      </c>
      <c r="E718" s="1">
        <v>8026254063.9900007</v>
      </c>
      <c r="F718" s="1">
        <v>1861878209.46</v>
      </c>
      <c r="G718" s="1">
        <v>8171580418.6900005</v>
      </c>
      <c r="H718" s="1">
        <v>3105845395.54</v>
      </c>
      <c r="I718" s="1">
        <v>4217230796.3699999</v>
      </c>
      <c r="J718" s="1">
        <v>8442958669.7600002</v>
      </c>
      <c r="K718" s="1">
        <v>24708211007.16</v>
      </c>
      <c r="L718" s="9"/>
    </row>
    <row r="719" spans="1:12" x14ac:dyDescent="0.3">
      <c r="A719" s="5">
        <v>272005</v>
      </c>
      <c r="B719" s="6" t="s">
        <v>307</v>
      </c>
      <c r="C719" s="1">
        <v>42894068</v>
      </c>
      <c r="D719" s="1">
        <v>29492201</v>
      </c>
      <c r="E719" s="1">
        <v>4119468982.5699997</v>
      </c>
      <c r="F719" s="1">
        <v>274817079.70999998</v>
      </c>
      <c r="G719" s="1">
        <v>304336895.36000001</v>
      </c>
      <c r="H719" s="1">
        <v>889453266.83999991</v>
      </c>
      <c r="I719" s="1">
        <v>462223875.39999998</v>
      </c>
      <c r="J719" s="1">
        <v>640356948</v>
      </c>
      <c r="K719" s="1">
        <v>5598382685.4300003</v>
      </c>
      <c r="L719" s="9"/>
    </row>
    <row r="720" spans="1:12" x14ac:dyDescent="0.3">
      <c r="A720" s="5">
        <v>272010</v>
      </c>
      <c r="B720" s="6" t="s">
        <v>252</v>
      </c>
      <c r="C720" s="1">
        <v>0</v>
      </c>
      <c r="D720" s="1">
        <v>0</v>
      </c>
      <c r="E720" s="1">
        <v>126119051</v>
      </c>
      <c r="F720" s="1">
        <v>428051</v>
      </c>
      <c r="G720" s="1">
        <v>0</v>
      </c>
      <c r="H720" s="1">
        <v>0</v>
      </c>
      <c r="I720" s="1">
        <v>286551</v>
      </c>
      <c r="J720" s="1">
        <v>0</v>
      </c>
      <c r="K720" s="1">
        <v>8317869</v>
      </c>
      <c r="L720" s="9"/>
    </row>
    <row r="721" spans="1:12" x14ac:dyDescent="0.3">
      <c r="A721" s="5">
        <v>272015</v>
      </c>
      <c r="B721" s="6" t="s">
        <v>309</v>
      </c>
      <c r="C721" s="1">
        <v>0</v>
      </c>
      <c r="D721" s="1">
        <v>0</v>
      </c>
      <c r="E721" s="1">
        <v>97170</v>
      </c>
      <c r="F721" s="1">
        <v>8757075</v>
      </c>
      <c r="G721" s="1">
        <v>0</v>
      </c>
      <c r="H721" s="1">
        <v>7332120</v>
      </c>
      <c r="I721" s="1">
        <v>0</v>
      </c>
      <c r="J721" s="1">
        <v>33487500</v>
      </c>
      <c r="K721" s="1">
        <v>35015938</v>
      </c>
      <c r="L721" s="9"/>
    </row>
    <row r="722" spans="1:12" x14ac:dyDescent="0.3">
      <c r="A722" s="5">
        <v>272030</v>
      </c>
      <c r="B722" s="6" t="s">
        <v>486</v>
      </c>
      <c r="C722" s="1">
        <v>780184259.25999999</v>
      </c>
      <c r="D722" s="1">
        <v>4121341</v>
      </c>
      <c r="E722" s="1">
        <v>328768171.24000001</v>
      </c>
      <c r="F722" s="1">
        <v>383415284.15999997</v>
      </c>
      <c r="G722" s="1">
        <v>1195208130.0800002</v>
      </c>
      <c r="H722" s="1">
        <v>342863446.19</v>
      </c>
      <c r="I722" s="1">
        <v>162780722.31</v>
      </c>
      <c r="J722" s="1">
        <v>1791245587.02</v>
      </c>
      <c r="K722" s="1">
        <v>805449899.93999994</v>
      </c>
      <c r="L722" s="9"/>
    </row>
    <row r="723" spans="1:12" x14ac:dyDescent="0.3">
      <c r="A723" s="5">
        <v>272035</v>
      </c>
      <c r="B723" s="6" t="s">
        <v>487</v>
      </c>
      <c r="C723" s="1">
        <v>390000</v>
      </c>
      <c r="D723" s="1">
        <v>135963500</v>
      </c>
      <c r="E723" s="1">
        <v>97374695</v>
      </c>
      <c r="F723" s="1">
        <v>315131726.27999997</v>
      </c>
      <c r="G723" s="1">
        <v>4761630952</v>
      </c>
      <c r="H723" s="1">
        <v>1034597716</v>
      </c>
      <c r="I723" s="1">
        <v>2083348951.4200001</v>
      </c>
      <c r="J723" s="1">
        <v>1233810741.9000001</v>
      </c>
      <c r="K723" s="1">
        <v>1938186935.3299999</v>
      </c>
      <c r="L723" s="9"/>
    </row>
    <row r="724" spans="1:12" x14ac:dyDescent="0.3">
      <c r="A724" s="5">
        <v>272095</v>
      </c>
      <c r="B724" s="6" t="s">
        <v>200</v>
      </c>
      <c r="C724" s="1">
        <v>20190558574.580002</v>
      </c>
      <c r="D724" s="1">
        <v>793605813.96000004</v>
      </c>
      <c r="E724" s="1">
        <v>3354425894.1800003</v>
      </c>
      <c r="F724" s="1">
        <v>879328993.30999994</v>
      </c>
      <c r="G724" s="1">
        <v>1910404441.25</v>
      </c>
      <c r="H724" s="1">
        <v>831593133.51000011</v>
      </c>
      <c r="I724" s="1">
        <v>1508590696.24</v>
      </c>
      <c r="J724" s="1">
        <v>4743918273.7300005</v>
      </c>
      <c r="K724" s="1">
        <v>16322857679.459999</v>
      </c>
      <c r="L724" s="9"/>
    </row>
    <row r="725" spans="1:12" x14ac:dyDescent="0.3">
      <c r="A725" s="5">
        <v>272500</v>
      </c>
      <c r="B725" s="6" t="s">
        <v>488</v>
      </c>
      <c r="C725" s="1">
        <v>22174973774.879997</v>
      </c>
      <c r="D725" s="1">
        <v>684908206.0999999</v>
      </c>
      <c r="E725" s="1">
        <v>3241402970.1899991</v>
      </c>
      <c r="F725" s="1">
        <v>4482005709.4900007</v>
      </c>
      <c r="G725" s="1">
        <v>4409884807.2299995</v>
      </c>
      <c r="H725" s="1">
        <v>5456768427.7099991</v>
      </c>
      <c r="I725" s="1">
        <v>17675669134.639999</v>
      </c>
      <c r="J725" s="1">
        <v>21563384382.809998</v>
      </c>
      <c r="K725" s="1">
        <v>47966769531.379997</v>
      </c>
      <c r="L725" s="9"/>
    </row>
    <row r="726" spans="1:12" x14ac:dyDescent="0.3">
      <c r="A726" s="5">
        <v>272505</v>
      </c>
      <c r="B726" s="6" t="s">
        <v>489</v>
      </c>
      <c r="C726" s="1">
        <v>15635716604.269997</v>
      </c>
      <c r="D726" s="1">
        <v>683679391.0999999</v>
      </c>
      <c r="E726" s="1">
        <v>3228124397.1899991</v>
      </c>
      <c r="F726" s="1">
        <v>4365503044.4800005</v>
      </c>
      <c r="G726" s="1">
        <v>4151511170.2299995</v>
      </c>
      <c r="H726" s="1">
        <v>5424691099.5999994</v>
      </c>
      <c r="I726" s="1">
        <v>17647172765.639999</v>
      </c>
      <c r="J726" s="1">
        <v>21547309707.809998</v>
      </c>
      <c r="K726" s="1">
        <v>47692681008.019997</v>
      </c>
      <c r="L726" s="9"/>
    </row>
    <row r="727" spans="1:12" x14ac:dyDescent="0.3">
      <c r="A727" s="5">
        <v>272510</v>
      </c>
      <c r="B727" s="6" t="s">
        <v>490</v>
      </c>
      <c r="C727" s="1">
        <v>6539257170.6099997</v>
      </c>
      <c r="D727" s="1">
        <v>1228815</v>
      </c>
      <c r="E727" s="1">
        <v>13278573</v>
      </c>
      <c r="F727" s="1">
        <v>116502665.01000001</v>
      </c>
      <c r="G727" s="1">
        <v>258373637</v>
      </c>
      <c r="H727" s="1">
        <v>32077328.110000003</v>
      </c>
      <c r="I727" s="1">
        <v>28496369</v>
      </c>
      <c r="J727" s="1">
        <v>16074675</v>
      </c>
      <c r="K727" s="1">
        <v>274088523.36000001</v>
      </c>
      <c r="L727" s="9"/>
    </row>
    <row r="728" spans="1:12" x14ac:dyDescent="0.3">
      <c r="A728" s="5">
        <v>273000</v>
      </c>
      <c r="B728" s="6" t="s">
        <v>491</v>
      </c>
      <c r="C728" s="1">
        <v>689983965</v>
      </c>
      <c r="D728" s="1">
        <v>0</v>
      </c>
      <c r="E728" s="1">
        <v>514229973.06999999</v>
      </c>
      <c r="F728" s="1">
        <v>0</v>
      </c>
      <c r="G728" s="1">
        <v>0</v>
      </c>
      <c r="H728" s="1">
        <v>69222623</v>
      </c>
      <c r="I728" s="1">
        <v>26379815</v>
      </c>
      <c r="J728" s="1">
        <v>90502195.629999995</v>
      </c>
      <c r="K728" s="1">
        <v>838592003</v>
      </c>
      <c r="L728" s="9"/>
    </row>
    <row r="729" spans="1:12" x14ac:dyDescent="0.3">
      <c r="A729" s="5">
        <v>273500</v>
      </c>
      <c r="B729" s="6" t="s">
        <v>492</v>
      </c>
      <c r="C729" s="1">
        <v>78073324</v>
      </c>
      <c r="D729" s="1">
        <v>0</v>
      </c>
      <c r="E729" s="1">
        <v>0</v>
      </c>
      <c r="F729" s="1">
        <v>0</v>
      </c>
      <c r="G729" s="1">
        <v>0</v>
      </c>
      <c r="H729" s="1">
        <v>78848289</v>
      </c>
      <c r="I729" s="1">
        <v>104204730</v>
      </c>
      <c r="J729" s="1">
        <v>0</v>
      </c>
      <c r="K729" s="1">
        <v>31248901.129999999</v>
      </c>
      <c r="L729" s="9"/>
    </row>
    <row r="730" spans="1:12" x14ac:dyDescent="0.3">
      <c r="A730" s="5">
        <v>276000</v>
      </c>
      <c r="B730" s="6" t="s">
        <v>493</v>
      </c>
      <c r="C730" s="1">
        <v>54828672127.020004</v>
      </c>
      <c r="D730" s="1">
        <v>28111348</v>
      </c>
      <c r="E730" s="1">
        <v>420935618.54000002</v>
      </c>
      <c r="F730" s="1">
        <v>1947867365.9700003</v>
      </c>
      <c r="G730" s="1">
        <v>33300000</v>
      </c>
      <c r="H730" s="1">
        <v>89324403.979999989</v>
      </c>
      <c r="I730" s="1">
        <v>514727861.86000001</v>
      </c>
      <c r="J730" s="1">
        <v>194920958</v>
      </c>
      <c r="K730" s="1">
        <v>531414814</v>
      </c>
      <c r="L730" s="9"/>
    </row>
    <row r="731" spans="1:12" x14ac:dyDescent="0.3">
      <c r="A731" s="5">
        <v>276005</v>
      </c>
      <c r="B731" s="6" t="s">
        <v>494</v>
      </c>
      <c r="C731" s="1">
        <v>46376524543.400002</v>
      </c>
      <c r="D731" s="1">
        <v>3675643</v>
      </c>
      <c r="E731" s="1">
        <v>60842167</v>
      </c>
      <c r="F731" s="1">
        <v>68257913.930000007</v>
      </c>
      <c r="G731" s="1">
        <v>33300000</v>
      </c>
      <c r="H731" s="1">
        <v>576457.43999999994</v>
      </c>
      <c r="I731" s="1">
        <v>16316803</v>
      </c>
      <c r="J731" s="1">
        <v>0</v>
      </c>
      <c r="K731" s="1">
        <v>119729310</v>
      </c>
      <c r="L731" s="9"/>
    </row>
    <row r="732" spans="1:12" x14ac:dyDescent="0.3">
      <c r="A732" s="5">
        <v>276015</v>
      </c>
      <c r="B732" s="6" t="s">
        <v>495</v>
      </c>
      <c r="C732" s="1">
        <v>2764763765.6500001</v>
      </c>
      <c r="D732" s="1">
        <v>0</v>
      </c>
      <c r="E732" s="1">
        <v>122718162.33</v>
      </c>
      <c r="F732" s="1">
        <v>26153454</v>
      </c>
      <c r="G732" s="1">
        <v>0</v>
      </c>
      <c r="H732" s="1">
        <v>16357457.879999999</v>
      </c>
      <c r="I732" s="1">
        <v>261833469</v>
      </c>
      <c r="J732" s="1">
        <v>0</v>
      </c>
      <c r="K732" s="1">
        <v>172166923</v>
      </c>
      <c r="L732" s="9"/>
    </row>
    <row r="733" spans="1:12" x14ac:dyDescent="0.3">
      <c r="A733" s="5">
        <v>276020</v>
      </c>
      <c r="B733" s="6" t="s">
        <v>496</v>
      </c>
      <c r="C733" s="1">
        <v>5687383817.9699993</v>
      </c>
      <c r="D733" s="1">
        <v>24435705</v>
      </c>
      <c r="E733" s="1">
        <v>237375289.20999998</v>
      </c>
      <c r="F733" s="1">
        <v>1853455998.04</v>
      </c>
      <c r="G733" s="1">
        <v>0</v>
      </c>
      <c r="H733" s="1">
        <v>72390488.659999996</v>
      </c>
      <c r="I733" s="1">
        <v>236577589.86000001</v>
      </c>
      <c r="J733" s="1">
        <v>194920958</v>
      </c>
      <c r="K733" s="1">
        <v>239518581</v>
      </c>
      <c r="L733" s="9"/>
    </row>
    <row r="734" spans="1:12" x14ac:dyDescent="0.3">
      <c r="A734" s="5">
        <v>276500</v>
      </c>
      <c r="B734" s="6" t="s">
        <v>497</v>
      </c>
      <c r="C734" s="1">
        <v>1025500</v>
      </c>
      <c r="D734" s="1">
        <v>24724577</v>
      </c>
      <c r="E734" s="1">
        <v>297784651.39999998</v>
      </c>
      <c r="F734" s="1">
        <v>0</v>
      </c>
      <c r="G734" s="1">
        <v>7739816</v>
      </c>
      <c r="H734" s="1">
        <v>6612277</v>
      </c>
      <c r="I734" s="1">
        <v>10282311</v>
      </c>
      <c r="J734" s="1">
        <v>0</v>
      </c>
      <c r="K734" s="1">
        <v>2317384</v>
      </c>
      <c r="L734" s="9"/>
    </row>
    <row r="735" spans="1:12" x14ac:dyDescent="0.3">
      <c r="A735" s="5">
        <v>276505</v>
      </c>
      <c r="B735" s="6" t="s">
        <v>486</v>
      </c>
      <c r="C735" s="1">
        <v>1025500</v>
      </c>
      <c r="D735" s="1">
        <v>2600000</v>
      </c>
      <c r="E735" s="1">
        <v>0</v>
      </c>
      <c r="F735" s="1">
        <v>0</v>
      </c>
      <c r="G735" s="1">
        <v>0</v>
      </c>
      <c r="H735" s="1">
        <v>500000</v>
      </c>
      <c r="I735" s="1">
        <v>9744958</v>
      </c>
      <c r="J735" s="1">
        <v>0</v>
      </c>
      <c r="K735" s="1">
        <v>0</v>
      </c>
      <c r="L735" s="9"/>
    </row>
    <row r="736" spans="1:12" x14ac:dyDescent="0.3">
      <c r="A736" s="5">
        <v>276510</v>
      </c>
      <c r="B736" s="6" t="s">
        <v>498</v>
      </c>
      <c r="C736" s="1">
        <v>0</v>
      </c>
      <c r="D736" s="1">
        <v>0</v>
      </c>
      <c r="E736" s="1">
        <v>2100000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9"/>
    </row>
    <row r="737" spans="1:12" x14ac:dyDescent="0.3">
      <c r="A737" s="5">
        <v>276515</v>
      </c>
      <c r="B737" s="6" t="s">
        <v>499</v>
      </c>
      <c r="C737" s="1">
        <v>0</v>
      </c>
      <c r="D737" s="1">
        <v>0</v>
      </c>
      <c r="E737" s="1">
        <v>5200000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9"/>
    </row>
    <row r="738" spans="1:12" x14ac:dyDescent="0.3">
      <c r="A738" s="5">
        <v>276525</v>
      </c>
      <c r="B738" s="6" t="s">
        <v>500</v>
      </c>
      <c r="C738" s="1">
        <v>0</v>
      </c>
      <c r="D738" s="1">
        <v>22124577</v>
      </c>
      <c r="E738" s="1">
        <v>290484651.39999998</v>
      </c>
      <c r="F738" s="1">
        <v>0</v>
      </c>
      <c r="G738" s="1">
        <v>7739816</v>
      </c>
      <c r="H738" s="1">
        <v>6112277</v>
      </c>
      <c r="I738" s="1">
        <v>537353</v>
      </c>
      <c r="J738" s="1">
        <v>0</v>
      </c>
      <c r="K738" s="1">
        <v>2317384</v>
      </c>
      <c r="L738" s="9"/>
    </row>
    <row r="739" spans="1:12" x14ac:dyDescent="0.3">
      <c r="A739" s="5">
        <v>280000</v>
      </c>
      <c r="B739" s="6" t="s">
        <v>501</v>
      </c>
      <c r="C739" s="1">
        <v>36380506324.010002</v>
      </c>
      <c r="D739" s="1">
        <v>1413106821.1300001</v>
      </c>
      <c r="E739" s="1">
        <v>1141224731.3900001</v>
      </c>
      <c r="F739" s="1">
        <v>699741111.95000005</v>
      </c>
      <c r="G739" s="1">
        <v>3362364212.8499999</v>
      </c>
      <c r="H739" s="1">
        <v>1115538737.1199999</v>
      </c>
      <c r="I739" s="1">
        <v>3749576000.5900006</v>
      </c>
      <c r="J739" s="1">
        <v>9426407395.8599987</v>
      </c>
      <c r="K739" s="1">
        <v>12560137904.23</v>
      </c>
      <c r="L739" s="9"/>
    </row>
    <row r="740" spans="1:12" x14ac:dyDescent="0.3">
      <c r="A740" s="5">
        <v>281000</v>
      </c>
      <c r="B740" s="6" t="s">
        <v>502</v>
      </c>
      <c r="C740" s="1">
        <v>78731058.75</v>
      </c>
      <c r="D740" s="1">
        <v>8901152</v>
      </c>
      <c r="E740" s="1">
        <v>123470683</v>
      </c>
      <c r="F740" s="1">
        <v>2604200</v>
      </c>
      <c r="G740" s="1">
        <v>0</v>
      </c>
      <c r="H740" s="1">
        <v>99911953.969999999</v>
      </c>
      <c r="I740" s="1">
        <v>853810318.77999997</v>
      </c>
      <c r="J740" s="1">
        <v>714652357</v>
      </c>
      <c r="K740" s="1">
        <v>2125226926.0699999</v>
      </c>
      <c r="L740" s="9"/>
    </row>
    <row r="741" spans="1:12" x14ac:dyDescent="0.3">
      <c r="A741" s="5">
        <v>281500</v>
      </c>
      <c r="B741" s="6" t="s">
        <v>503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0</v>
      </c>
      <c r="I741" s="1">
        <v>17000000</v>
      </c>
      <c r="J741" s="1">
        <v>0</v>
      </c>
      <c r="K741" s="1">
        <v>329261628.49000001</v>
      </c>
      <c r="L741" s="9"/>
    </row>
    <row r="742" spans="1:12" x14ac:dyDescent="0.3">
      <c r="A742" s="5">
        <v>282000</v>
      </c>
      <c r="B742" s="6" t="s">
        <v>504</v>
      </c>
      <c r="C742" s="1">
        <v>3161791818.3499999</v>
      </c>
      <c r="D742" s="1">
        <v>1262545704.73</v>
      </c>
      <c r="E742" s="1">
        <v>297404782</v>
      </c>
      <c r="F742" s="1">
        <v>278938022</v>
      </c>
      <c r="G742" s="1">
        <v>1427240381</v>
      </c>
      <c r="H742" s="1">
        <v>64124680</v>
      </c>
      <c r="I742" s="1">
        <v>131565533</v>
      </c>
      <c r="J742" s="1">
        <v>2562056121</v>
      </c>
      <c r="K742" s="1">
        <v>3826528316</v>
      </c>
      <c r="L742" s="9"/>
    </row>
    <row r="743" spans="1:12" x14ac:dyDescent="0.3">
      <c r="A743" s="5">
        <v>282500</v>
      </c>
      <c r="B743" s="6" t="s">
        <v>505</v>
      </c>
      <c r="C743" s="1">
        <v>0</v>
      </c>
      <c r="D743" s="1">
        <v>0</v>
      </c>
      <c r="E743" s="1">
        <v>1971786</v>
      </c>
      <c r="F743" s="1">
        <v>0</v>
      </c>
      <c r="G743" s="1">
        <v>0</v>
      </c>
      <c r="H743" s="1">
        <v>0</v>
      </c>
      <c r="I743" s="1">
        <v>16254537</v>
      </c>
      <c r="J743" s="1">
        <v>0</v>
      </c>
      <c r="K743" s="1">
        <v>0</v>
      </c>
      <c r="L743" s="9"/>
    </row>
    <row r="744" spans="1:12" x14ac:dyDescent="0.3">
      <c r="A744" s="5">
        <v>283000</v>
      </c>
      <c r="B744" s="6" t="s">
        <v>506</v>
      </c>
      <c r="C744" s="1">
        <v>0</v>
      </c>
      <c r="D744" s="1">
        <v>0</v>
      </c>
      <c r="E744" s="1">
        <v>11235741.129999999</v>
      </c>
      <c r="F744" s="1">
        <v>0</v>
      </c>
      <c r="G744" s="1">
        <v>0</v>
      </c>
      <c r="H744" s="1">
        <v>0</v>
      </c>
      <c r="I744" s="1">
        <v>0</v>
      </c>
      <c r="J744" s="1">
        <v>21863251</v>
      </c>
      <c r="K744" s="1">
        <v>132515000</v>
      </c>
      <c r="L744" s="9"/>
    </row>
    <row r="745" spans="1:12" x14ac:dyDescent="0.3">
      <c r="A745" s="5">
        <v>283100</v>
      </c>
      <c r="B745" s="6" t="s">
        <v>507</v>
      </c>
      <c r="C745" s="1">
        <v>0</v>
      </c>
      <c r="D745" s="1">
        <v>0</v>
      </c>
      <c r="E745" s="1">
        <v>58558245</v>
      </c>
      <c r="F745" s="1">
        <v>0</v>
      </c>
      <c r="G745" s="1">
        <v>0</v>
      </c>
      <c r="H745" s="1">
        <v>7031042</v>
      </c>
      <c r="I745" s="1">
        <v>203474215</v>
      </c>
      <c r="J745" s="1">
        <v>97874446</v>
      </c>
      <c r="K745" s="1">
        <v>1091304325.05</v>
      </c>
      <c r="L745" s="9"/>
    </row>
    <row r="746" spans="1:12" x14ac:dyDescent="0.3">
      <c r="A746" s="5">
        <v>283200</v>
      </c>
      <c r="B746" s="6" t="s">
        <v>508</v>
      </c>
      <c r="C746" s="1">
        <v>16543313540.200001</v>
      </c>
      <c r="D746" s="1">
        <v>0</v>
      </c>
      <c r="E746" s="1">
        <v>16354194.030000001</v>
      </c>
      <c r="F746" s="1">
        <v>1749338</v>
      </c>
      <c r="G746" s="1">
        <v>64679150.850000001</v>
      </c>
      <c r="H746" s="1">
        <v>19196135.390000001</v>
      </c>
      <c r="I746" s="1">
        <v>44728372.009999998</v>
      </c>
      <c r="J746" s="1">
        <v>438841150</v>
      </c>
      <c r="K746" s="1">
        <v>3350546709.8600001</v>
      </c>
      <c r="L746" s="9"/>
    </row>
    <row r="747" spans="1:12" x14ac:dyDescent="0.3">
      <c r="A747" s="5">
        <v>283300</v>
      </c>
      <c r="B747" s="6" t="s">
        <v>509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26312081</v>
      </c>
      <c r="I747" s="1">
        <v>0</v>
      </c>
      <c r="J747" s="1">
        <v>0</v>
      </c>
      <c r="K747" s="1">
        <v>0</v>
      </c>
      <c r="L747" s="9"/>
    </row>
    <row r="748" spans="1:12" x14ac:dyDescent="0.3">
      <c r="A748" s="5">
        <v>283500</v>
      </c>
      <c r="B748" s="6" t="s">
        <v>510</v>
      </c>
      <c r="C748" s="1">
        <v>16596669906.710001</v>
      </c>
      <c r="D748" s="1">
        <v>141438964.40000001</v>
      </c>
      <c r="E748" s="1">
        <v>632229300.23000002</v>
      </c>
      <c r="F748" s="1">
        <v>416365856.94999999</v>
      </c>
      <c r="G748" s="1">
        <v>1870444681</v>
      </c>
      <c r="H748" s="1">
        <v>898962844.75999999</v>
      </c>
      <c r="I748" s="1">
        <v>2482542850.8000002</v>
      </c>
      <c r="J748" s="1">
        <v>5591120070.8600006</v>
      </c>
      <c r="K748" s="1">
        <v>1704754998.76</v>
      </c>
      <c r="L748" s="9"/>
    </row>
    <row r="749" spans="1:12" x14ac:dyDescent="0.3">
      <c r="A749" s="5">
        <v>300000</v>
      </c>
      <c r="B749" s="6" t="s">
        <v>511</v>
      </c>
      <c r="C749" s="1">
        <v>1291221768383.9404</v>
      </c>
      <c r="D749" s="1">
        <v>66135032915.360001</v>
      </c>
      <c r="E749" s="1">
        <v>604247002888.25012</v>
      </c>
      <c r="F749" s="1">
        <v>901728944533.50989</v>
      </c>
      <c r="G749" s="1">
        <v>1935662589476.4097</v>
      </c>
      <c r="H749" s="1">
        <v>475148792099.53986</v>
      </c>
      <c r="I749" s="1">
        <v>1165729998659.2795</v>
      </c>
      <c r="J749" s="1">
        <v>1754414647043.6599</v>
      </c>
      <c r="K749" s="1">
        <v>6217974941747.4883</v>
      </c>
      <c r="L749" s="9"/>
    </row>
    <row r="750" spans="1:12" x14ac:dyDescent="0.3">
      <c r="A750" s="5">
        <v>310000</v>
      </c>
      <c r="B750" s="6" t="s">
        <v>512</v>
      </c>
      <c r="C750" s="1">
        <v>348899415180.19012</v>
      </c>
      <c r="D750" s="1">
        <v>22377666258.09</v>
      </c>
      <c r="E750" s="1">
        <v>486691008577.40021</v>
      </c>
      <c r="F750" s="1">
        <v>723033010202.58997</v>
      </c>
      <c r="G750" s="1">
        <v>1389617712498.4802</v>
      </c>
      <c r="H750" s="1">
        <v>356800452431.23999</v>
      </c>
      <c r="I750" s="1">
        <v>825133838396.11963</v>
      </c>
      <c r="J750" s="1">
        <v>981760182685.77979</v>
      </c>
      <c r="K750" s="1">
        <v>3810555961483.7197</v>
      </c>
      <c r="L750" s="9"/>
    </row>
    <row r="751" spans="1:12" x14ac:dyDescent="0.3">
      <c r="A751" s="5">
        <v>310500</v>
      </c>
      <c r="B751" s="6" t="s">
        <v>513</v>
      </c>
      <c r="C751" s="1">
        <v>208064599309.10999</v>
      </c>
      <c r="D751" s="1">
        <v>804098982.63999999</v>
      </c>
      <c r="E751" s="1">
        <v>352277941391.8399</v>
      </c>
      <c r="F751" s="1">
        <v>598864820020.75</v>
      </c>
      <c r="G751" s="1">
        <v>778524569069.18994</v>
      </c>
      <c r="H751" s="1">
        <v>293351452134.72009</v>
      </c>
      <c r="I751" s="1">
        <v>691972908352.04993</v>
      </c>
      <c r="J751" s="1">
        <v>667404162068.67004</v>
      </c>
      <c r="K751" s="1">
        <v>1848715278758.5906</v>
      </c>
      <c r="L751" s="9"/>
    </row>
    <row r="752" spans="1:12" x14ac:dyDescent="0.3">
      <c r="A752" s="5">
        <v>310505</v>
      </c>
      <c r="B752" s="6" t="s">
        <v>514</v>
      </c>
      <c r="C752" s="1">
        <v>205192754149.73001</v>
      </c>
      <c r="D752" s="1">
        <v>793346370.63999999</v>
      </c>
      <c r="E752" s="1">
        <v>343581811840.08984</v>
      </c>
      <c r="F752" s="1">
        <v>593875480090.75</v>
      </c>
      <c r="G752" s="1">
        <v>763555113731.79993</v>
      </c>
      <c r="H752" s="1">
        <v>291819861411.29016</v>
      </c>
      <c r="I752" s="1">
        <v>681575883268.59985</v>
      </c>
      <c r="J752" s="1">
        <v>662317989298.67004</v>
      </c>
      <c r="K752" s="1">
        <v>1837472599387.4404</v>
      </c>
      <c r="L752" s="9"/>
    </row>
    <row r="753" spans="1:12" x14ac:dyDescent="0.3">
      <c r="A753" s="5">
        <v>310510</v>
      </c>
      <c r="B753" s="6" t="s">
        <v>515</v>
      </c>
      <c r="C753" s="1">
        <v>2871845159.3800001</v>
      </c>
      <c r="D753" s="1">
        <v>10752612</v>
      </c>
      <c r="E753" s="1">
        <v>8696129551.75</v>
      </c>
      <c r="F753" s="1">
        <v>4989339930</v>
      </c>
      <c r="G753" s="1">
        <v>14969455337.389999</v>
      </c>
      <c r="H753" s="1">
        <v>1531590723.4300001</v>
      </c>
      <c r="I753" s="1">
        <v>10397025082.450001</v>
      </c>
      <c r="J753" s="1">
        <v>5086172770</v>
      </c>
      <c r="K753" s="1">
        <v>11242679371.150002</v>
      </c>
      <c r="L753" s="9"/>
    </row>
    <row r="754" spans="1:12" x14ac:dyDescent="0.3">
      <c r="A754" s="5">
        <v>311000</v>
      </c>
      <c r="B754" s="6" t="s">
        <v>516</v>
      </c>
      <c r="C754" s="1">
        <v>140834815871.07999</v>
      </c>
      <c r="D754" s="1">
        <v>883673185.52999997</v>
      </c>
      <c r="E754" s="1">
        <v>131976997995.55</v>
      </c>
      <c r="F754" s="1">
        <v>124168190181.83998</v>
      </c>
      <c r="G754" s="1">
        <v>611093143429.29004</v>
      </c>
      <c r="H754" s="1">
        <v>63430822750.700012</v>
      </c>
      <c r="I754" s="1">
        <v>133159277028.07001</v>
      </c>
      <c r="J754" s="1">
        <v>314356020617.11005</v>
      </c>
      <c r="K754" s="1">
        <v>1961623310451.6199</v>
      </c>
      <c r="L754" s="9"/>
    </row>
    <row r="755" spans="1:12" x14ac:dyDescent="0.3">
      <c r="A755" s="5">
        <v>311005</v>
      </c>
      <c r="B755" s="6" t="s">
        <v>514</v>
      </c>
      <c r="C755" s="1">
        <v>129167466311.36</v>
      </c>
      <c r="D755" s="1">
        <v>883673185.52999997</v>
      </c>
      <c r="E755" s="1">
        <v>128300544965.27997</v>
      </c>
      <c r="F755" s="1">
        <v>118424187267.78998</v>
      </c>
      <c r="G755" s="1">
        <v>551197254762.53003</v>
      </c>
      <c r="H755" s="1">
        <v>61401088144.160011</v>
      </c>
      <c r="I755" s="1">
        <v>128439726278.95999</v>
      </c>
      <c r="J755" s="1">
        <v>288772575560.37</v>
      </c>
      <c r="K755" s="1">
        <v>1690050485278.5203</v>
      </c>
      <c r="L755" s="9"/>
    </row>
    <row r="756" spans="1:12" x14ac:dyDescent="0.3">
      <c r="A756" s="5">
        <v>311010</v>
      </c>
      <c r="B756" s="7" t="s">
        <v>517</v>
      </c>
      <c r="C756" s="2">
        <v>11667349559.720001</v>
      </c>
      <c r="D756" s="1">
        <v>0</v>
      </c>
      <c r="E756" s="1">
        <v>3676453030.2700005</v>
      </c>
      <c r="F756" s="1">
        <v>5744002914.0499992</v>
      </c>
      <c r="G756" s="1">
        <v>59895888666.760002</v>
      </c>
      <c r="H756" s="1">
        <v>2029734606.54</v>
      </c>
      <c r="I756" s="1">
        <v>4719550749.1100006</v>
      </c>
      <c r="J756" s="1">
        <v>25583445056.740002</v>
      </c>
      <c r="K756" s="1">
        <v>271572825173.09998</v>
      </c>
      <c r="L756" s="9"/>
    </row>
    <row r="757" spans="1:12" x14ac:dyDescent="0.3">
      <c r="A757" s="5">
        <v>311500</v>
      </c>
      <c r="B757" s="6" t="s">
        <v>518</v>
      </c>
      <c r="C757" s="1">
        <v>0</v>
      </c>
      <c r="D757" s="1">
        <v>20689894089.920002</v>
      </c>
      <c r="E757" s="1">
        <v>2436069182</v>
      </c>
      <c r="F757" s="1">
        <v>0</v>
      </c>
      <c r="G757" s="1">
        <v>0</v>
      </c>
      <c r="H757" s="1">
        <v>18177519.809999999</v>
      </c>
      <c r="I757" s="1">
        <v>1652915</v>
      </c>
      <c r="J757" s="1">
        <v>0</v>
      </c>
      <c r="K757" s="1">
        <v>217372273.50999999</v>
      </c>
      <c r="L757" s="9"/>
    </row>
    <row r="758" spans="1:12" x14ac:dyDescent="0.3">
      <c r="A758" s="5">
        <v>311505</v>
      </c>
      <c r="B758" s="6" t="s">
        <v>519</v>
      </c>
      <c r="C758" s="1">
        <v>0</v>
      </c>
      <c r="D758" s="1">
        <v>15728376015.390001</v>
      </c>
      <c r="E758" s="1">
        <v>2436069182</v>
      </c>
      <c r="F758" s="1">
        <v>0</v>
      </c>
      <c r="G758" s="1">
        <v>0</v>
      </c>
      <c r="H758" s="1">
        <v>17330821.809999999</v>
      </c>
      <c r="I758" s="1">
        <v>100000</v>
      </c>
      <c r="J758" s="1">
        <v>0</v>
      </c>
      <c r="K758" s="1">
        <v>217372273.50999999</v>
      </c>
      <c r="L758" s="9"/>
    </row>
    <row r="759" spans="1:12" x14ac:dyDescent="0.3">
      <c r="A759" s="5">
        <v>311510</v>
      </c>
      <c r="B759" s="6" t="s">
        <v>520</v>
      </c>
      <c r="C759" s="1">
        <v>0</v>
      </c>
      <c r="D759" s="1">
        <v>4961518074.5299997</v>
      </c>
      <c r="E759" s="1">
        <v>0</v>
      </c>
      <c r="F759" s="1">
        <v>0</v>
      </c>
      <c r="G759" s="1">
        <v>0</v>
      </c>
      <c r="H759" s="1">
        <v>846698</v>
      </c>
      <c r="I759" s="1">
        <v>1552915</v>
      </c>
      <c r="J759" s="1">
        <v>0</v>
      </c>
      <c r="K759" s="1">
        <v>0</v>
      </c>
      <c r="L759" s="9"/>
    </row>
    <row r="760" spans="1:12" x14ac:dyDescent="0.3">
      <c r="A760" s="5">
        <v>320000</v>
      </c>
      <c r="B760" s="6" t="s">
        <v>521</v>
      </c>
      <c r="C760" s="1">
        <v>181774905517.28003</v>
      </c>
      <c r="D760" s="1">
        <v>8472955421.3200006</v>
      </c>
      <c r="E760" s="1">
        <v>57523219917.419983</v>
      </c>
      <c r="F760" s="1">
        <v>77338444947.230011</v>
      </c>
      <c r="G760" s="1">
        <v>260779569298.60999</v>
      </c>
      <c r="H760" s="1">
        <v>66138180723.970001</v>
      </c>
      <c r="I760" s="1">
        <v>165439577510.38004</v>
      </c>
      <c r="J760" s="1">
        <v>341016227849.07996</v>
      </c>
      <c r="K760" s="1">
        <v>1570976112219.7998</v>
      </c>
      <c r="L760" s="9"/>
    </row>
    <row r="761" spans="1:12" x14ac:dyDescent="0.3">
      <c r="A761" s="5">
        <v>320500</v>
      </c>
      <c r="B761" s="6" t="s">
        <v>522</v>
      </c>
      <c r="C761" s="1">
        <v>151623828824.06003</v>
      </c>
      <c r="D761" s="1">
        <v>2107528669.6099997</v>
      </c>
      <c r="E761" s="1">
        <v>48890590261.179985</v>
      </c>
      <c r="F761" s="1">
        <v>67285403740.989998</v>
      </c>
      <c r="G761" s="1">
        <v>224901973670.08002</v>
      </c>
      <c r="H761" s="1">
        <v>61836279692.81002</v>
      </c>
      <c r="I761" s="1">
        <v>147120744932.16998</v>
      </c>
      <c r="J761" s="1">
        <v>269609156759.13992</v>
      </c>
      <c r="K761" s="1">
        <v>1423464307625.4998</v>
      </c>
      <c r="L761" s="9"/>
    </row>
    <row r="762" spans="1:12" x14ac:dyDescent="0.3">
      <c r="A762" s="5">
        <v>321000</v>
      </c>
      <c r="B762" s="6" t="s">
        <v>523</v>
      </c>
      <c r="C762" s="1">
        <v>3737616615.21</v>
      </c>
      <c r="D762" s="1">
        <v>147095062.52000001</v>
      </c>
      <c r="E762" s="1">
        <v>348309583.81999999</v>
      </c>
      <c r="F762" s="1">
        <v>5328477948.5400009</v>
      </c>
      <c r="G762" s="1">
        <v>275954172</v>
      </c>
      <c r="H762" s="1">
        <v>87155787.530000001</v>
      </c>
      <c r="I762" s="1">
        <v>53923335</v>
      </c>
      <c r="J762" s="1">
        <v>5013063580.3000002</v>
      </c>
      <c r="K762" s="1">
        <v>406746388.83000004</v>
      </c>
      <c r="L762" s="9"/>
    </row>
    <row r="763" spans="1:12" x14ac:dyDescent="0.3">
      <c r="A763" s="5">
        <v>321500</v>
      </c>
      <c r="B763" s="6" t="s">
        <v>524</v>
      </c>
      <c r="C763" s="1">
        <v>4911560307.0499992</v>
      </c>
      <c r="D763" s="1">
        <v>230887705.24000001</v>
      </c>
      <c r="E763" s="1">
        <v>2336447881.2199998</v>
      </c>
      <c r="F763" s="1">
        <v>1957295898.4699998</v>
      </c>
      <c r="G763" s="1">
        <v>16126956205.049999</v>
      </c>
      <c r="H763" s="1">
        <v>1308521330.03</v>
      </c>
      <c r="I763" s="1">
        <v>4302081605.4900007</v>
      </c>
      <c r="J763" s="1">
        <v>30673931357.130001</v>
      </c>
      <c r="K763" s="1">
        <v>98841513840.040009</v>
      </c>
      <c r="L763" s="9"/>
    </row>
    <row r="764" spans="1:12" x14ac:dyDescent="0.3">
      <c r="A764" s="5">
        <v>322000</v>
      </c>
      <c r="B764" s="6" t="s">
        <v>525</v>
      </c>
      <c r="C764" s="1">
        <v>275988641.93000001</v>
      </c>
      <c r="D764" s="1">
        <v>44195686.840000004</v>
      </c>
      <c r="E764" s="1">
        <v>1389455380.8199999</v>
      </c>
      <c r="F764" s="1">
        <v>207419650.80000001</v>
      </c>
      <c r="G764" s="1">
        <v>861099693.55999994</v>
      </c>
      <c r="H764" s="1">
        <v>653459902.08000004</v>
      </c>
      <c r="I764" s="1">
        <v>3372433214.0100002</v>
      </c>
      <c r="J764" s="1">
        <v>343675508.63999999</v>
      </c>
      <c r="K764" s="1">
        <v>3034988532.4599996</v>
      </c>
      <c r="L764" s="9"/>
    </row>
    <row r="765" spans="1:12" x14ac:dyDescent="0.3">
      <c r="A765" s="5">
        <v>322500</v>
      </c>
      <c r="B765" s="6" t="s">
        <v>526</v>
      </c>
      <c r="C765" s="1">
        <v>6704849772.1800003</v>
      </c>
      <c r="D765" s="1">
        <v>489510730.97000003</v>
      </c>
      <c r="E765" s="1">
        <v>2283988537.7600002</v>
      </c>
      <c r="F765" s="1">
        <v>193000768.81</v>
      </c>
      <c r="G765" s="1">
        <v>11136871037.960001</v>
      </c>
      <c r="H765" s="1">
        <v>702401454.71000004</v>
      </c>
      <c r="I765" s="1">
        <v>6349021722.9899998</v>
      </c>
      <c r="J765" s="1">
        <v>5100438930.2199993</v>
      </c>
      <c r="K765" s="1">
        <v>5977932353.8000002</v>
      </c>
      <c r="L765" s="9"/>
    </row>
    <row r="766" spans="1:12" x14ac:dyDescent="0.3">
      <c r="A766" s="5">
        <v>323000</v>
      </c>
      <c r="B766" s="6" t="s">
        <v>527</v>
      </c>
      <c r="C766" s="1">
        <v>0</v>
      </c>
      <c r="D766" s="1">
        <v>5332990059.3700008</v>
      </c>
      <c r="E766" s="1">
        <v>8489277.9000000004</v>
      </c>
      <c r="F766" s="1">
        <v>0</v>
      </c>
      <c r="G766" s="1">
        <v>0</v>
      </c>
      <c r="H766" s="1">
        <v>29628417.710000001</v>
      </c>
      <c r="I766" s="1">
        <v>13386794</v>
      </c>
      <c r="J766" s="1">
        <v>0</v>
      </c>
      <c r="K766" s="1">
        <v>0</v>
      </c>
      <c r="L766" s="9"/>
    </row>
    <row r="767" spans="1:12" x14ac:dyDescent="0.3">
      <c r="A767" s="5">
        <v>323500</v>
      </c>
      <c r="B767" s="6" t="s">
        <v>528</v>
      </c>
      <c r="C767" s="1">
        <v>32704004</v>
      </c>
      <c r="D767" s="1">
        <v>0</v>
      </c>
      <c r="E767" s="1">
        <v>83346666</v>
      </c>
      <c r="F767" s="1">
        <v>0</v>
      </c>
      <c r="G767" s="1">
        <v>0</v>
      </c>
      <c r="H767" s="1">
        <v>275088348.47000003</v>
      </c>
      <c r="I767" s="1">
        <v>12783960</v>
      </c>
      <c r="J767" s="1">
        <v>0</v>
      </c>
      <c r="K767" s="1">
        <v>0</v>
      </c>
      <c r="L767" s="9"/>
    </row>
    <row r="768" spans="1:12" x14ac:dyDescent="0.3">
      <c r="A768" s="5">
        <v>328000</v>
      </c>
      <c r="B768" s="6" t="s">
        <v>529</v>
      </c>
      <c r="C768" s="1">
        <v>14488357352.85</v>
      </c>
      <c r="D768" s="1">
        <v>120747506.77</v>
      </c>
      <c r="E768" s="1">
        <v>2182588913.1300001</v>
      </c>
      <c r="F768" s="1">
        <v>2366846939.6200004</v>
      </c>
      <c r="G768" s="1">
        <v>7476714519.96</v>
      </c>
      <c r="H768" s="1">
        <v>1245645790.6300004</v>
      </c>
      <c r="I768" s="1">
        <v>4215192573.27</v>
      </c>
      <c r="J768" s="1">
        <v>30275953522.5</v>
      </c>
      <c r="K768" s="1">
        <v>39250623479.169998</v>
      </c>
      <c r="L768" s="9"/>
    </row>
    <row r="769" spans="1:12" x14ac:dyDescent="0.3">
      <c r="A769" s="5">
        <v>330000</v>
      </c>
      <c r="B769" s="6" t="s">
        <v>530</v>
      </c>
      <c r="C769" s="1">
        <v>162547690036.32999</v>
      </c>
      <c r="D769" s="1">
        <v>5036029857.5100002</v>
      </c>
      <c r="E769" s="1">
        <v>20500994212.329987</v>
      </c>
      <c r="F769" s="1">
        <v>29133661481.489998</v>
      </c>
      <c r="G769" s="1">
        <v>73634436459.929993</v>
      </c>
      <c r="H769" s="1">
        <v>15802755457.410004</v>
      </c>
      <c r="I769" s="1">
        <v>51484554005.709991</v>
      </c>
      <c r="J769" s="1">
        <v>97577900980.73999</v>
      </c>
      <c r="K769" s="1">
        <v>168893229951.68994</v>
      </c>
      <c r="L769" s="9"/>
    </row>
    <row r="770" spans="1:12" x14ac:dyDescent="0.3">
      <c r="A770" s="5">
        <v>330500</v>
      </c>
      <c r="B770" s="6" t="s">
        <v>531</v>
      </c>
      <c r="C770" s="1">
        <v>1366489523.3</v>
      </c>
      <c r="D770" s="1">
        <v>576949</v>
      </c>
      <c r="E770" s="1">
        <v>3618811467.019999</v>
      </c>
      <c r="F770" s="1">
        <v>9044423618.2600002</v>
      </c>
      <c r="G770" s="1">
        <v>13749154335.48</v>
      </c>
      <c r="H770" s="1">
        <v>2700755779.0700006</v>
      </c>
      <c r="I770" s="1">
        <v>9476254507.5700016</v>
      </c>
      <c r="J770" s="1">
        <v>10707148891.68</v>
      </c>
      <c r="K770" s="1">
        <v>87198496569.250015</v>
      </c>
      <c r="L770" s="9"/>
    </row>
    <row r="771" spans="1:12" x14ac:dyDescent="0.3">
      <c r="A771" s="5">
        <v>331000</v>
      </c>
      <c r="B771" s="6" t="s">
        <v>532</v>
      </c>
      <c r="C771" s="1">
        <v>4188984597.3599997</v>
      </c>
      <c r="D771" s="1">
        <v>12778276.57</v>
      </c>
      <c r="E771" s="1">
        <v>3879188225.7899995</v>
      </c>
      <c r="F771" s="1">
        <v>106365853.22</v>
      </c>
      <c r="G771" s="1">
        <v>696404324.35000002</v>
      </c>
      <c r="H771" s="1">
        <v>1815397846.9699998</v>
      </c>
      <c r="I771" s="1">
        <v>3266291083.6700001</v>
      </c>
      <c r="J771" s="1">
        <v>5634409352.7699995</v>
      </c>
      <c r="K771" s="1">
        <v>2105987196.2700002</v>
      </c>
      <c r="L771" s="9"/>
    </row>
    <row r="772" spans="1:12" x14ac:dyDescent="0.3">
      <c r="A772" s="5">
        <v>332000</v>
      </c>
      <c r="B772" s="6" t="s">
        <v>533</v>
      </c>
      <c r="C772" s="1">
        <v>6253227960.0100002</v>
      </c>
      <c r="D772" s="1">
        <v>456563750</v>
      </c>
      <c r="E772" s="1">
        <v>2382361571.1500006</v>
      </c>
      <c r="F772" s="1">
        <v>2396864917.77</v>
      </c>
      <c r="G772" s="1">
        <v>2627076411.1599998</v>
      </c>
      <c r="H772" s="1">
        <v>520247534.44999999</v>
      </c>
      <c r="I772" s="1">
        <v>2971025389.9700003</v>
      </c>
      <c r="J772" s="1">
        <v>2157810862.1799998</v>
      </c>
      <c r="K772" s="1">
        <v>16370357313.029999</v>
      </c>
      <c r="L772" s="9"/>
    </row>
    <row r="773" spans="1:12" x14ac:dyDescent="0.3">
      <c r="A773" s="5">
        <v>332500</v>
      </c>
      <c r="B773" s="6" t="s">
        <v>534</v>
      </c>
      <c r="C773" s="1">
        <v>135014697219.51004</v>
      </c>
      <c r="D773" s="1">
        <v>1468959143.9400001</v>
      </c>
      <c r="E773" s="1">
        <v>5763433745.6100006</v>
      </c>
      <c r="F773" s="1">
        <v>7370191122.2699986</v>
      </c>
      <c r="G773" s="1">
        <v>46571114566.979996</v>
      </c>
      <c r="H773" s="1">
        <v>2555941739.1700001</v>
      </c>
      <c r="I773" s="1">
        <v>8066707956.7400017</v>
      </c>
      <c r="J773" s="1">
        <v>6815237045.0900002</v>
      </c>
      <c r="K773" s="1">
        <v>33447186035.499992</v>
      </c>
      <c r="L773" s="9"/>
    </row>
    <row r="774" spans="1:12" x14ac:dyDescent="0.3">
      <c r="A774" s="5">
        <v>333000</v>
      </c>
      <c r="B774" s="6" t="s">
        <v>535</v>
      </c>
      <c r="C774" s="1">
        <v>3659252041.2999997</v>
      </c>
      <c r="D774" s="1">
        <v>1046693329.3</v>
      </c>
      <c r="E774" s="1">
        <v>1723422670.8999999</v>
      </c>
      <c r="F774" s="1">
        <v>2989346299.6900001</v>
      </c>
      <c r="G774" s="1">
        <v>6675313665.9699993</v>
      </c>
      <c r="H774" s="1">
        <v>1879480987.75</v>
      </c>
      <c r="I774" s="1">
        <v>2447058609.0099998</v>
      </c>
      <c r="J774" s="1">
        <v>21347072457.809998</v>
      </c>
      <c r="K774" s="1">
        <v>5171696732.2400007</v>
      </c>
      <c r="L774" s="9"/>
    </row>
    <row r="775" spans="1:12" x14ac:dyDescent="0.3">
      <c r="A775" s="5">
        <v>333500</v>
      </c>
      <c r="B775" s="6" t="s">
        <v>536</v>
      </c>
      <c r="C775" s="1">
        <v>1922955069.5299997</v>
      </c>
      <c r="D775" s="1">
        <v>42884280.390000001</v>
      </c>
      <c r="E775" s="1">
        <v>972018798.32000005</v>
      </c>
      <c r="F775" s="1">
        <v>1612166215.71</v>
      </c>
      <c r="G775" s="1">
        <v>1059782820.1799999</v>
      </c>
      <c r="H775" s="1">
        <v>291545744.39999998</v>
      </c>
      <c r="I775" s="1">
        <v>2238311826.2599998</v>
      </c>
      <c r="J775" s="1">
        <v>20315087977.830002</v>
      </c>
      <c r="K775" s="1">
        <v>3403319434.5999999</v>
      </c>
      <c r="L775" s="9"/>
    </row>
    <row r="776" spans="1:12" x14ac:dyDescent="0.3">
      <c r="A776" s="5">
        <v>334000</v>
      </c>
      <c r="B776" s="6" t="s">
        <v>466</v>
      </c>
      <c r="C776" s="1">
        <v>299061997</v>
      </c>
      <c r="D776" s="1">
        <v>6940698.7999999998</v>
      </c>
      <c r="E776" s="1">
        <v>190064945.88999999</v>
      </c>
      <c r="F776" s="1">
        <v>0</v>
      </c>
      <c r="G776" s="1">
        <v>343284489.26999998</v>
      </c>
      <c r="H776" s="1">
        <v>3454289742.6100006</v>
      </c>
      <c r="I776" s="1">
        <v>14161995612.089998</v>
      </c>
      <c r="J776" s="1">
        <v>21335348962.200001</v>
      </c>
      <c r="K776" s="1">
        <v>658170515.92000008</v>
      </c>
      <c r="L776" s="9"/>
    </row>
    <row r="777" spans="1:12" x14ac:dyDescent="0.3">
      <c r="A777" s="5">
        <v>339500</v>
      </c>
      <c r="B777" s="6" t="s">
        <v>537</v>
      </c>
      <c r="C777" s="1">
        <v>9843021628.3199997</v>
      </c>
      <c r="D777" s="1">
        <v>2000633429.51</v>
      </c>
      <c r="E777" s="1">
        <v>1971680237.77</v>
      </c>
      <c r="F777" s="1">
        <v>5614303028.2600002</v>
      </c>
      <c r="G777" s="1">
        <v>1912305846.54</v>
      </c>
      <c r="H777" s="1">
        <v>2585090537.2799997</v>
      </c>
      <c r="I777" s="1">
        <v>8856904098.460001</v>
      </c>
      <c r="J777" s="1">
        <v>9265785431.1800003</v>
      </c>
      <c r="K777" s="1">
        <v>20538016154.880005</v>
      </c>
      <c r="L777" s="9"/>
    </row>
    <row r="778" spans="1:12" x14ac:dyDescent="0.3">
      <c r="A778" s="5">
        <v>340000</v>
      </c>
      <c r="B778" s="6" t="s">
        <v>538</v>
      </c>
      <c r="C778" s="1">
        <v>4261435760.6199999</v>
      </c>
      <c r="D778" s="1">
        <v>4113611187.1700001</v>
      </c>
      <c r="E778" s="1">
        <v>2981656577.7199993</v>
      </c>
      <c r="F778" s="1">
        <v>1208746443.99</v>
      </c>
      <c r="G778" s="1">
        <v>11104542786.5</v>
      </c>
      <c r="H778" s="1">
        <v>8944910302.2099991</v>
      </c>
      <c r="I778" s="1">
        <v>30262237476.199997</v>
      </c>
      <c r="J778" s="1">
        <v>16955953450.139999</v>
      </c>
      <c r="K778" s="1">
        <v>2713501592.3800001</v>
      </c>
      <c r="L778" s="9"/>
    </row>
    <row r="779" spans="1:12" x14ac:dyDescent="0.3">
      <c r="A779" s="5">
        <v>340500</v>
      </c>
      <c r="B779" s="6" t="s">
        <v>539</v>
      </c>
      <c r="C779" s="1">
        <v>4261435760.6199999</v>
      </c>
      <c r="D779" s="1">
        <v>4113611187.1700001</v>
      </c>
      <c r="E779" s="1">
        <v>2981656577.7199993</v>
      </c>
      <c r="F779" s="1">
        <v>1208746443.99</v>
      </c>
      <c r="G779" s="1">
        <v>11104542786.5</v>
      </c>
      <c r="H779" s="1">
        <v>8944910302.2099991</v>
      </c>
      <c r="I779" s="1">
        <v>30262237476.199997</v>
      </c>
      <c r="J779" s="1">
        <v>16955953450.139999</v>
      </c>
      <c r="K779" s="1">
        <v>2713501592.3800001</v>
      </c>
      <c r="L779" s="9"/>
    </row>
    <row r="780" spans="1:12" x14ac:dyDescent="0.3">
      <c r="A780" s="5">
        <v>350000</v>
      </c>
      <c r="B780" s="6" t="s">
        <v>540</v>
      </c>
      <c r="C780" s="1">
        <v>24470315607.859993</v>
      </c>
      <c r="D780" s="1">
        <v>3066089240.6900001</v>
      </c>
      <c r="E780" s="1">
        <v>8463073337.140007</v>
      </c>
      <c r="F780" s="1">
        <v>18021617427.539997</v>
      </c>
      <c r="G780" s="1">
        <v>54619474956.660004</v>
      </c>
      <c r="H780" s="1">
        <v>19719230386.62001</v>
      </c>
      <c r="I780" s="1">
        <v>56251287121.040009</v>
      </c>
      <c r="J780" s="1">
        <v>94767653758.719986</v>
      </c>
      <c r="K780" s="1">
        <v>320038728160.18005</v>
      </c>
      <c r="L780" s="9"/>
    </row>
    <row r="781" spans="1:12" x14ac:dyDescent="0.3">
      <c r="A781" s="5">
        <v>350500</v>
      </c>
      <c r="B781" s="6" t="s">
        <v>541</v>
      </c>
      <c r="C781" s="1">
        <v>29012554232.319996</v>
      </c>
      <c r="D781" s="1">
        <v>3513754928.3899994</v>
      </c>
      <c r="E781" s="1">
        <v>11315937618.229992</v>
      </c>
      <c r="F781" s="1">
        <v>18112639720.459999</v>
      </c>
      <c r="G781" s="1">
        <v>55378678420.980003</v>
      </c>
      <c r="H781" s="1">
        <v>21504451006.32</v>
      </c>
      <c r="I781" s="1">
        <v>59864500607.910027</v>
      </c>
      <c r="J781" s="1">
        <v>94921036321.62999</v>
      </c>
      <c r="K781" s="1">
        <v>371113264162.61011</v>
      </c>
      <c r="L781" s="9"/>
    </row>
    <row r="782" spans="1:12" x14ac:dyDescent="0.3">
      <c r="A782" s="5">
        <v>351000</v>
      </c>
      <c r="B782" s="6" t="s">
        <v>542</v>
      </c>
      <c r="C782" s="1">
        <v>4542238624.46</v>
      </c>
      <c r="D782" s="1">
        <v>447665687.70000005</v>
      </c>
      <c r="E782" s="1">
        <v>2852864281.0899997</v>
      </c>
      <c r="F782" s="1">
        <v>91022292.919999987</v>
      </c>
      <c r="G782" s="1">
        <v>759203464.32000005</v>
      </c>
      <c r="H782" s="1">
        <v>1785220619.7</v>
      </c>
      <c r="I782" s="1">
        <v>3613213486.8699999</v>
      </c>
      <c r="J782" s="1">
        <v>153382562.91</v>
      </c>
      <c r="K782" s="1">
        <v>51074536002.43</v>
      </c>
      <c r="L782" s="9"/>
    </row>
    <row r="783" spans="1:12" x14ac:dyDescent="0.3">
      <c r="A783" s="5">
        <v>360000</v>
      </c>
      <c r="B783" s="6" t="s">
        <v>543</v>
      </c>
      <c r="C783" s="1">
        <v>130021847210.51001</v>
      </c>
      <c r="D783" s="1">
        <v>11766555170.1</v>
      </c>
      <c r="E783" s="1">
        <v>20634979750.180004</v>
      </c>
      <c r="F783" s="1">
        <v>35172700063.349998</v>
      </c>
      <c r="G783" s="1">
        <v>72179647458.37999</v>
      </c>
      <c r="H783" s="1">
        <v>4845192719.4799986</v>
      </c>
      <c r="I783" s="1">
        <v>28874098317.780003</v>
      </c>
      <c r="J783" s="1">
        <v>119687548028.01001</v>
      </c>
      <c r="K783" s="1">
        <v>235242690639.72</v>
      </c>
      <c r="L783" s="9"/>
    </row>
    <row r="784" spans="1:12" x14ac:dyDescent="0.3">
      <c r="A784" s="5">
        <v>360500</v>
      </c>
      <c r="B784" s="6" t="s">
        <v>541</v>
      </c>
      <c r="C784" s="1">
        <v>133716314264.87</v>
      </c>
      <c r="D784" s="1">
        <v>12297141976.349998</v>
      </c>
      <c r="E784" s="1">
        <v>23206777571.560005</v>
      </c>
      <c r="F784" s="1">
        <v>37420187019.75</v>
      </c>
      <c r="G784" s="1">
        <v>85493727614.060013</v>
      </c>
      <c r="H784" s="1">
        <v>6055146210.5999985</v>
      </c>
      <c r="I784" s="1">
        <v>30019314668.870003</v>
      </c>
      <c r="J784" s="1">
        <v>139578576392.95999</v>
      </c>
      <c r="K784" s="1">
        <v>274214025784.96994</v>
      </c>
      <c r="L784" s="9"/>
    </row>
    <row r="785" spans="1:12" x14ac:dyDescent="0.3">
      <c r="A785" s="5">
        <v>361000</v>
      </c>
      <c r="B785" s="6" t="s">
        <v>542</v>
      </c>
      <c r="C785" s="1">
        <v>3694467054.3600001</v>
      </c>
      <c r="D785" s="1">
        <v>530586806.25</v>
      </c>
      <c r="E785" s="1">
        <v>2571797821.3799996</v>
      </c>
      <c r="F785" s="1">
        <v>2247486956.4000001</v>
      </c>
      <c r="G785" s="1">
        <v>13314080155.68</v>
      </c>
      <c r="H785" s="1">
        <v>1209953491.1200001</v>
      </c>
      <c r="I785" s="1">
        <v>1145216351.0900002</v>
      </c>
      <c r="J785" s="1">
        <v>19891028364.949997</v>
      </c>
      <c r="K785" s="1">
        <v>38971335145.250008</v>
      </c>
      <c r="L785" s="9"/>
    </row>
    <row r="786" spans="1:12" x14ac:dyDescent="0.3">
      <c r="A786" s="5">
        <v>370000</v>
      </c>
      <c r="B786" s="6" t="s">
        <v>544</v>
      </c>
      <c r="C786" s="1">
        <v>446411433693.40997</v>
      </c>
      <c r="D786" s="1">
        <v>10655943331.869999</v>
      </c>
      <c r="E786" s="1">
        <v>10331140866.33</v>
      </c>
      <c r="F786" s="1">
        <v>17702576231.699997</v>
      </c>
      <c r="G786" s="1">
        <v>74475688657.089996</v>
      </c>
      <c r="H786" s="1">
        <v>4459507221.6099987</v>
      </c>
      <c r="I786" s="1">
        <v>8554946204.3099995</v>
      </c>
      <c r="J786" s="1">
        <v>98607752440.929977</v>
      </c>
      <c r="K786" s="1">
        <v>110651128113.17998</v>
      </c>
      <c r="L786" s="9"/>
    </row>
    <row r="787" spans="1:12" x14ac:dyDescent="0.3">
      <c r="A787" s="5">
        <v>370500</v>
      </c>
      <c r="B787" s="6" t="s">
        <v>545</v>
      </c>
      <c r="C787" s="1">
        <v>441030417653.47998</v>
      </c>
      <c r="D787" s="1">
        <v>9871545173.8699989</v>
      </c>
      <c r="E787" s="1">
        <v>9062321664.2099991</v>
      </c>
      <c r="F787" s="1">
        <v>17725251915.099998</v>
      </c>
      <c r="G787" s="1">
        <v>74244552921.160004</v>
      </c>
      <c r="H787" s="1">
        <v>4259403546.6999998</v>
      </c>
      <c r="I787" s="1">
        <v>7123655396.4399996</v>
      </c>
      <c r="J787" s="1">
        <v>27063013452.639999</v>
      </c>
      <c r="K787" s="1">
        <v>94429873015.659988</v>
      </c>
      <c r="L787" s="9"/>
    </row>
    <row r="788" spans="1:12" x14ac:dyDescent="0.3">
      <c r="A788" s="5">
        <v>371000</v>
      </c>
      <c r="B788" s="6" t="s">
        <v>546</v>
      </c>
      <c r="C788" s="1">
        <v>-5208840</v>
      </c>
      <c r="D788" s="1">
        <v>-10137417</v>
      </c>
      <c r="E788" s="1">
        <v>881985042.11000001</v>
      </c>
      <c r="F788" s="1">
        <v>120969829</v>
      </c>
      <c r="G788" s="1">
        <v>0</v>
      </c>
      <c r="H788" s="1">
        <v>-41247895.100000001</v>
      </c>
      <c r="I788" s="1">
        <v>0</v>
      </c>
      <c r="J788" s="1">
        <v>-122405857</v>
      </c>
      <c r="K788" s="1">
        <v>-453515291</v>
      </c>
      <c r="L788" s="9"/>
    </row>
    <row r="789" spans="1:12" x14ac:dyDescent="0.3">
      <c r="A789" s="5">
        <v>371500</v>
      </c>
      <c r="B789" s="6" t="s">
        <v>547</v>
      </c>
      <c r="C789" s="1">
        <v>1951703421.5200002</v>
      </c>
      <c r="D789" s="1">
        <v>0</v>
      </c>
      <c r="E789" s="1">
        <v>120467474</v>
      </c>
      <c r="F789" s="1">
        <v>54107888.100000001</v>
      </c>
      <c r="G789" s="1">
        <v>231135735.93000001</v>
      </c>
      <c r="H789" s="1">
        <v>216870269.35999998</v>
      </c>
      <c r="I789" s="1">
        <v>1359387006.49</v>
      </c>
      <c r="J789" s="1">
        <v>67592815947.959999</v>
      </c>
      <c r="K789" s="1">
        <v>817783725.72000003</v>
      </c>
      <c r="L789" s="9"/>
    </row>
    <row r="790" spans="1:12" x14ac:dyDescent="0.3">
      <c r="A790" s="5">
        <v>371505</v>
      </c>
      <c r="B790" s="6" t="s">
        <v>548</v>
      </c>
      <c r="C790" s="1">
        <v>1719684712.8700001</v>
      </c>
      <c r="D790" s="1">
        <v>0</v>
      </c>
      <c r="E790" s="1">
        <v>0</v>
      </c>
      <c r="F790" s="1">
        <v>54107888.100000001</v>
      </c>
      <c r="G790" s="1">
        <v>231135735.93000001</v>
      </c>
      <c r="H790" s="1">
        <v>215393623.72</v>
      </c>
      <c r="I790" s="1">
        <v>411191470.04000002</v>
      </c>
      <c r="J790" s="1">
        <v>19727217648</v>
      </c>
      <c r="K790" s="1">
        <v>86685535</v>
      </c>
      <c r="L790" s="9"/>
    </row>
    <row r="791" spans="1:12" x14ac:dyDescent="0.3">
      <c r="A791" s="5">
        <v>371510</v>
      </c>
      <c r="B791" s="6" t="s">
        <v>549</v>
      </c>
      <c r="C791" s="1">
        <v>232018708.65000001</v>
      </c>
      <c r="D791" s="1">
        <v>0</v>
      </c>
      <c r="E791" s="1">
        <v>120467474</v>
      </c>
      <c r="F791" s="1">
        <v>0</v>
      </c>
      <c r="G791" s="1">
        <v>0</v>
      </c>
      <c r="H791" s="1">
        <v>1476645.6400000001</v>
      </c>
      <c r="I791" s="1">
        <v>948195536.45000005</v>
      </c>
      <c r="J791" s="1">
        <v>47865598299.959999</v>
      </c>
      <c r="K791" s="1">
        <v>731098190.72000003</v>
      </c>
      <c r="L791" s="9"/>
    </row>
    <row r="792" spans="1:12" x14ac:dyDescent="0.3">
      <c r="A792" s="5">
        <v>372000</v>
      </c>
      <c r="B792" s="6" t="s">
        <v>550</v>
      </c>
      <c r="C792" s="1">
        <v>0</v>
      </c>
      <c r="D792" s="1">
        <v>0</v>
      </c>
      <c r="E792" s="1">
        <v>-36744154</v>
      </c>
      <c r="F792" s="1">
        <v>-199519721</v>
      </c>
      <c r="G792" s="1">
        <v>0</v>
      </c>
      <c r="H792" s="1">
        <v>-21160937</v>
      </c>
      <c r="I792" s="1">
        <v>4065309</v>
      </c>
      <c r="J792" s="1">
        <v>0</v>
      </c>
      <c r="K792" s="1">
        <v>-7977992.75</v>
      </c>
      <c r="L792" s="9"/>
    </row>
    <row r="793" spans="1:12" x14ac:dyDescent="0.3">
      <c r="A793" s="5">
        <v>372500</v>
      </c>
      <c r="B793" s="6" t="s">
        <v>551</v>
      </c>
      <c r="C793" s="1">
        <v>0</v>
      </c>
      <c r="D793" s="1">
        <v>793120694</v>
      </c>
      <c r="E793" s="1">
        <v>0</v>
      </c>
      <c r="F793" s="1">
        <v>0</v>
      </c>
      <c r="G793" s="1">
        <v>0</v>
      </c>
      <c r="H793" s="1">
        <v>39912526</v>
      </c>
      <c r="I793" s="1">
        <v>12138877</v>
      </c>
      <c r="J793" s="1">
        <v>0</v>
      </c>
      <c r="K793" s="1">
        <v>0</v>
      </c>
      <c r="L793" s="9"/>
    </row>
    <row r="794" spans="1:12" x14ac:dyDescent="0.3">
      <c r="A794" s="5">
        <v>373000</v>
      </c>
      <c r="B794" s="6" t="s">
        <v>552</v>
      </c>
      <c r="C794" s="1">
        <v>637537464.99000001</v>
      </c>
      <c r="D794" s="1">
        <v>1414881</v>
      </c>
      <c r="E794" s="1">
        <v>108981061.42</v>
      </c>
      <c r="F794" s="1">
        <v>0</v>
      </c>
      <c r="G794" s="1">
        <v>0</v>
      </c>
      <c r="H794" s="1">
        <v>938643</v>
      </c>
      <c r="I794" s="1">
        <v>55451932</v>
      </c>
      <c r="J794" s="1">
        <v>4059804018.0700002</v>
      </c>
      <c r="K794" s="1">
        <v>15859838221.719999</v>
      </c>
      <c r="L794" s="9"/>
    </row>
    <row r="795" spans="1:12" x14ac:dyDescent="0.3">
      <c r="A795" s="5">
        <v>373500</v>
      </c>
      <c r="B795" s="6" t="s">
        <v>553</v>
      </c>
      <c r="C795" s="1">
        <v>2796983993.4200001</v>
      </c>
      <c r="D795" s="1">
        <v>0</v>
      </c>
      <c r="E795" s="1">
        <v>194129778.59</v>
      </c>
      <c r="F795" s="1">
        <v>1766320.5</v>
      </c>
      <c r="G795" s="1">
        <v>0</v>
      </c>
      <c r="H795" s="1">
        <v>4791068.6500000004</v>
      </c>
      <c r="I795" s="1">
        <v>247683.38</v>
      </c>
      <c r="J795" s="1">
        <v>14524879.26</v>
      </c>
      <c r="K795" s="1">
        <v>5126433.83</v>
      </c>
      <c r="L795" s="9"/>
    </row>
    <row r="796" spans="1:12" x14ac:dyDescent="0.3">
      <c r="A796" s="5">
        <v>380000</v>
      </c>
      <c r="B796" s="6" t="s">
        <v>554</v>
      </c>
      <c r="C796" s="1">
        <v>0</v>
      </c>
      <c r="D796" s="1">
        <v>0</v>
      </c>
      <c r="E796" s="1">
        <v>13729467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9"/>
    </row>
    <row r="797" spans="1:12" x14ac:dyDescent="0.3">
      <c r="A797" s="5">
        <v>380500</v>
      </c>
      <c r="B797" s="6" t="s">
        <v>541</v>
      </c>
      <c r="C797" s="1">
        <v>0</v>
      </c>
      <c r="D797" s="1">
        <v>0</v>
      </c>
      <c r="E797" s="1">
        <v>14468742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9"/>
    </row>
    <row r="798" spans="1:12" x14ac:dyDescent="0.3">
      <c r="A798" s="5">
        <v>390000</v>
      </c>
      <c r="B798" s="6" t="s">
        <v>555</v>
      </c>
      <c r="C798" s="1">
        <v>-7165274622.3499994</v>
      </c>
      <c r="D798" s="1">
        <v>646182448.61000025</v>
      </c>
      <c r="E798" s="1">
        <v>-2892814455.5699997</v>
      </c>
      <c r="F798" s="1">
        <v>118187715.59999999</v>
      </c>
      <c r="G798" s="1">
        <v>-748482639.23999977</v>
      </c>
      <c r="H798" s="1">
        <v>-1561440553.3799996</v>
      </c>
      <c r="I798" s="1">
        <v>-270540382.33000004</v>
      </c>
      <c r="J798" s="1">
        <v>4041423536.8600001</v>
      </c>
      <c r="K798" s="1">
        <v>-1096410413.1800001</v>
      </c>
      <c r="L798" s="9"/>
    </row>
    <row r="799" spans="1:12" x14ac:dyDescent="0.3">
      <c r="A799" s="5">
        <v>390500</v>
      </c>
      <c r="B799" s="6" t="s">
        <v>541</v>
      </c>
      <c r="C799" s="1">
        <v>790507466.14999998</v>
      </c>
      <c r="D799" s="1">
        <v>1657628000.6199999</v>
      </c>
      <c r="E799" s="1">
        <v>2581813139.5300002</v>
      </c>
      <c r="F799" s="1">
        <v>126375686.94</v>
      </c>
      <c r="G799" s="1">
        <v>1968286923.1700001</v>
      </c>
      <c r="H799" s="1">
        <v>905410803.98000002</v>
      </c>
      <c r="I799" s="1">
        <v>1822207437.1499999</v>
      </c>
      <c r="J799" s="1">
        <v>4261542449</v>
      </c>
      <c r="K799" s="1">
        <v>6328196512.2700005</v>
      </c>
      <c r="L799" s="9"/>
    </row>
    <row r="800" spans="1:12" x14ac:dyDescent="0.3">
      <c r="A800" s="5">
        <v>391000</v>
      </c>
      <c r="B800" s="6" t="s">
        <v>556</v>
      </c>
      <c r="C800" s="1">
        <v>7955782088.5</v>
      </c>
      <c r="D800" s="1">
        <v>1011445552.01</v>
      </c>
      <c r="E800" s="1">
        <v>5474627817.0999985</v>
      </c>
      <c r="F800" s="1">
        <v>8187971.3399999999</v>
      </c>
      <c r="G800" s="1">
        <v>2716769562.4099998</v>
      </c>
      <c r="H800" s="1">
        <v>2466851357.3599997</v>
      </c>
      <c r="I800" s="1">
        <v>2092747819.48</v>
      </c>
      <c r="J800" s="1">
        <v>220118912.13999999</v>
      </c>
      <c r="K800" s="1">
        <v>7424606925.4499998</v>
      </c>
      <c r="L800" s="9"/>
    </row>
    <row r="801" spans="1:12" x14ac:dyDescent="0.3">
      <c r="A801" s="5">
        <v>400000</v>
      </c>
      <c r="B801" s="6" t="s">
        <v>557</v>
      </c>
      <c r="C801" s="1">
        <v>8488257811405.79</v>
      </c>
      <c r="D801" s="1">
        <v>62380731970.010002</v>
      </c>
      <c r="E801" s="1">
        <v>150280224898.49002</v>
      </c>
      <c r="F801" s="1">
        <v>176350146462.36005</v>
      </c>
      <c r="G801" s="1">
        <v>402268842197.12012</v>
      </c>
      <c r="H801" s="1">
        <v>138930341540.09998</v>
      </c>
      <c r="I801" s="1">
        <v>351563439301.83038</v>
      </c>
      <c r="J801" s="1">
        <v>645880034271.36011</v>
      </c>
      <c r="K801" s="1">
        <v>2324894967574.4614</v>
      </c>
      <c r="L801" s="9"/>
    </row>
    <row r="802" spans="1:12" x14ac:dyDescent="0.3">
      <c r="A802" s="5">
        <v>410000</v>
      </c>
      <c r="B802" s="6" t="s">
        <v>558</v>
      </c>
      <c r="C802" s="1">
        <v>8431869715323.7686</v>
      </c>
      <c r="D802" s="1">
        <v>51565812012.940002</v>
      </c>
      <c r="E802" s="1">
        <v>130726998980.19997</v>
      </c>
      <c r="F802" s="1">
        <v>150608972593.85999</v>
      </c>
      <c r="G802" s="1">
        <v>342545922217.64996</v>
      </c>
      <c r="H802" s="1">
        <v>119118225814.33998</v>
      </c>
      <c r="I802" s="1">
        <v>303509445707.29993</v>
      </c>
      <c r="J802" s="1">
        <v>544395910262.87006</v>
      </c>
      <c r="K802" s="1">
        <v>1928140575918.6399</v>
      </c>
      <c r="L802" s="9"/>
    </row>
    <row r="803" spans="1:12" x14ac:dyDescent="0.3">
      <c r="A803" s="5">
        <v>410500</v>
      </c>
      <c r="B803" s="6" t="s">
        <v>559</v>
      </c>
      <c r="C803" s="1">
        <v>1505417901.5599999</v>
      </c>
      <c r="D803" s="1">
        <v>0</v>
      </c>
      <c r="E803" s="1">
        <v>0</v>
      </c>
      <c r="F803" s="1">
        <v>0</v>
      </c>
      <c r="G803" s="1">
        <v>0</v>
      </c>
      <c r="H803" s="1">
        <v>23774192</v>
      </c>
      <c r="I803" s="1">
        <v>607812027</v>
      </c>
      <c r="J803" s="1">
        <v>0</v>
      </c>
      <c r="K803" s="1">
        <v>0</v>
      </c>
      <c r="L803" s="9"/>
    </row>
    <row r="804" spans="1:12" x14ac:dyDescent="0.3">
      <c r="A804" s="5">
        <v>410505</v>
      </c>
      <c r="B804" s="6" t="s">
        <v>560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607812027</v>
      </c>
      <c r="J804" s="1">
        <v>0</v>
      </c>
      <c r="K804" s="1">
        <v>0</v>
      </c>
      <c r="L804" s="9"/>
    </row>
    <row r="805" spans="1:12" x14ac:dyDescent="0.3">
      <c r="A805" s="5">
        <v>410510</v>
      </c>
      <c r="B805" s="6" t="s">
        <v>561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23774192</v>
      </c>
      <c r="I805" s="1">
        <v>0</v>
      </c>
      <c r="J805" s="1">
        <v>0</v>
      </c>
      <c r="K805" s="1">
        <v>0</v>
      </c>
      <c r="L805" s="9"/>
    </row>
    <row r="806" spans="1:12" x14ac:dyDescent="0.3">
      <c r="A806" s="5">
        <v>410520</v>
      </c>
      <c r="B806" s="6" t="s">
        <v>563</v>
      </c>
      <c r="C806" s="1">
        <v>44537403.5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9"/>
    </row>
    <row r="807" spans="1:12" x14ac:dyDescent="0.3">
      <c r="A807" s="5">
        <v>410555</v>
      </c>
      <c r="B807" s="6" t="s">
        <v>564</v>
      </c>
      <c r="C807" s="1">
        <v>269255304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9"/>
    </row>
    <row r="808" spans="1:12" x14ac:dyDescent="0.3">
      <c r="A808" s="5">
        <v>410565</v>
      </c>
      <c r="B808" s="6" t="s">
        <v>565</v>
      </c>
      <c r="C808" s="1">
        <v>1146060158.3099999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9"/>
    </row>
    <row r="809" spans="1:12" x14ac:dyDescent="0.3">
      <c r="A809" s="5">
        <v>410570</v>
      </c>
      <c r="B809" s="6" t="s">
        <v>566</v>
      </c>
      <c r="C809" s="1">
        <v>45565035.75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9"/>
    </row>
    <row r="810" spans="1:12" x14ac:dyDescent="0.3">
      <c r="A810" s="5">
        <v>412000</v>
      </c>
      <c r="B810" s="6" t="s">
        <v>570</v>
      </c>
      <c r="C810" s="1">
        <v>3124289687637.54</v>
      </c>
      <c r="D810" s="1">
        <v>0</v>
      </c>
      <c r="E810" s="1">
        <v>75481547.980000004</v>
      </c>
      <c r="F810" s="1">
        <v>0</v>
      </c>
      <c r="G810" s="1">
        <v>74247640.340000004</v>
      </c>
      <c r="H810" s="1">
        <v>930711696</v>
      </c>
      <c r="I810" s="1">
        <v>0</v>
      </c>
      <c r="J810" s="1">
        <v>0</v>
      </c>
      <c r="K810" s="1">
        <v>0</v>
      </c>
      <c r="L810" s="9"/>
    </row>
    <row r="811" spans="1:12" x14ac:dyDescent="0.3">
      <c r="A811" s="5">
        <v>412001</v>
      </c>
      <c r="B811" s="6" t="s">
        <v>571</v>
      </c>
      <c r="C811" s="1">
        <v>356432150146.41998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9"/>
    </row>
    <row r="812" spans="1:12" x14ac:dyDescent="0.3">
      <c r="A812" s="5">
        <v>412005</v>
      </c>
      <c r="B812" s="6" t="s">
        <v>572</v>
      </c>
      <c r="C812" s="1">
        <v>2161066029181.3899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9"/>
    </row>
    <row r="813" spans="1:12" x14ac:dyDescent="0.3">
      <c r="A813" s="5">
        <v>412006</v>
      </c>
      <c r="B813" s="6" t="s">
        <v>573</v>
      </c>
      <c r="C813" s="1">
        <v>161468368341.14001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9"/>
    </row>
    <row r="814" spans="1:12" x14ac:dyDescent="0.3">
      <c r="A814" s="5">
        <v>412008</v>
      </c>
      <c r="B814" s="6" t="s">
        <v>574</v>
      </c>
      <c r="C814" s="1">
        <v>414707503364.83997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9"/>
    </row>
    <row r="815" spans="1:12" x14ac:dyDescent="0.3">
      <c r="A815" s="5">
        <v>412009</v>
      </c>
      <c r="B815" s="6" t="s">
        <v>575</v>
      </c>
      <c r="C815" s="1">
        <v>809495838</v>
      </c>
      <c r="D815" s="1">
        <v>0</v>
      </c>
      <c r="E815" s="1">
        <v>0</v>
      </c>
      <c r="F815" s="1">
        <v>0</v>
      </c>
      <c r="G815" s="1">
        <v>0</v>
      </c>
      <c r="H815" s="1">
        <v>927331121</v>
      </c>
      <c r="I815" s="1">
        <v>0</v>
      </c>
      <c r="J815" s="1">
        <v>0</v>
      </c>
      <c r="K815" s="1">
        <v>0</v>
      </c>
      <c r="L815" s="9"/>
    </row>
    <row r="816" spans="1:12" x14ac:dyDescent="0.3">
      <c r="A816" s="5">
        <v>412013</v>
      </c>
      <c r="B816" s="6" t="s">
        <v>577</v>
      </c>
      <c r="C816" s="1">
        <v>91475882.859999999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9"/>
    </row>
    <row r="817" spans="1:12" x14ac:dyDescent="0.3">
      <c r="A817" s="5">
        <v>412014</v>
      </c>
      <c r="B817" s="6" t="s">
        <v>578</v>
      </c>
      <c r="C817" s="1">
        <v>6438772932.4700003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9"/>
    </row>
    <row r="818" spans="1:12" x14ac:dyDescent="0.3">
      <c r="A818" s="5">
        <v>412018</v>
      </c>
      <c r="B818" s="6" t="s">
        <v>579</v>
      </c>
      <c r="C818" s="1">
        <v>22497170427.82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9"/>
    </row>
    <row r="819" spans="1:12" x14ac:dyDescent="0.3">
      <c r="A819" s="5">
        <v>412027</v>
      </c>
      <c r="B819" s="6" t="s">
        <v>580</v>
      </c>
      <c r="C819" s="1">
        <v>67839384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9"/>
    </row>
    <row r="820" spans="1:12" x14ac:dyDescent="0.3">
      <c r="A820" s="5">
        <v>412030</v>
      </c>
      <c r="B820" s="6" t="s">
        <v>581</v>
      </c>
      <c r="C820" s="1">
        <v>91664178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9"/>
    </row>
    <row r="821" spans="1:12" x14ac:dyDescent="0.3">
      <c r="A821" s="5">
        <v>412031</v>
      </c>
      <c r="B821" s="6" t="s">
        <v>582</v>
      </c>
      <c r="C821" s="1">
        <v>124006646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9"/>
    </row>
    <row r="822" spans="1:12" x14ac:dyDescent="0.3">
      <c r="A822" s="5">
        <v>412034</v>
      </c>
      <c r="B822" s="6" t="s">
        <v>583</v>
      </c>
      <c r="C822" s="1">
        <v>0</v>
      </c>
      <c r="D822" s="1">
        <v>0</v>
      </c>
      <c r="E822" s="1">
        <v>0</v>
      </c>
      <c r="F822" s="1">
        <v>0</v>
      </c>
      <c r="G822" s="1">
        <v>74247640.340000004</v>
      </c>
      <c r="H822" s="1">
        <v>0</v>
      </c>
      <c r="I822" s="1">
        <v>0</v>
      </c>
      <c r="J822" s="1">
        <v>0</v>
      </c>
      <c r="K822" s="1">
        <v>0</v>
      </c>
      <c r="L822" s="9"/>
    </row>
    <row r="823" spans="1:12" x14ac:dyDescent="0.3">
      <c r="A823" s="5">
        <v>412035</v>
      </c>
      <c r="B823" s="6" t="s">
        <v>584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3380575</v>
      </c>
      <c r="I823" s="1">
        <v>0</v>
      </c>
      <c r="J823" s="1">
        <v>0</v>
      </c>
      <c r="K823" s="1">
        <v>0</v>
      </c>
      <c r="L823" s="9"/>
    </row>
    <row r="824" spans="1:12" x14ac:dyDescent="0.3">
      <c r="A824" s="5">
        <v>412036</v>
      </c>
      <c r="B824" s="6" t="s">
        <v>585</v>
      </c>
      <c r="C824" s="1">
        <v>0</v>
      </c>
      <c r="D824" s="1">
        <v>0</v>
      </c>
      <c r="E824" s="1">
        <v>75481547.980000004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9"/>
    </row>
    <row r="825" spans="1:12" x14ac:dyDescent="0.3">
      <c r="A825" s="5">
        <v>412041</v>
      </c>
      <c r="B825" s="6" t="s">
        <v>586</v>
      </c>
      <c r="C825" s="1">
        <v>24147433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9"/>
    </row>
    <row r="826" spans="1:12" x14ac:dyDescent="0.3">
      <c r="A826" s="5">
        <v>412095</v>
      </c>
      <c r="B826" s="6" t="s">
        <v>587</v>
      </c>
      <c r="C826" s="1">
        <v>471063881.60000002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9"/>
    </row>
    <row r="827" spans="1:12" x14ac:dyDescent="0.3">
      <c r="A827" s="5">
        <v>412500</v>
      </c>
      <c r="B827" s="6" t="s">
        <v>588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156556505</v>
      </c>
      <c r="J827" s="1">
        <v>0</v>
      </c>
      <c r="K827" s="1">
        <v>0</v>
      </c>
      <c r="L827" s="9"/>
    </row>
    <row r="828" spans="1:12" x14ac:dyDescent="0.3">
      <c r="A828" s="5">
        <v>412515</v>
      </c>
      <c r="B828" s="6" t="s">
        <v>589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156556505</v>
      </c>
      <c r="J828" s="1">
        <v>0</v>
      </c>
      <c r="K828" s="1">
        <v>0</v>
      </c>
      <c r="L828" s="9"/>
    </row>
    <row r="829" spans="1:12" x14ac:dyDescent="0.3">
      <c r="A829" s="5">
        <v>413000</v>
      </c>
      <c r="B829" s="6" t="s">
        <v>590</v>
      </c>
      <c r="C829" s="1">
        <v>0</v>
      </c>
      <c r="D829" s="1">
        <v>0</v>
      </c>
      <c r="E829" s="1">
        <v>11324</v>
      </c>
      <c r="F829" s="1">
        <v>241600918</v>
      </c>
      <c r="G829" s="1">
        <v>6277733714</v>
      </c>
      <c r="H829" s="1">
        <v>0</v>
      </c>
      <c r="I829" s="1">
        <v>0</v>
      </c>
      <c r="J829" s="1">
        <v>0</v>
      </c>
      <c r="K829" s="1">
        <v>866160315</v>
      </c>
      <c r="L829" s="9"/>
    </row>
    <row r="830" spans="1:12" x14ac:dyDescent="0.3">
      <c r="A830" s="5">
        <v>413010</v>
      </c>
      <c r="B830" s="6" t="s">
        <v>591</v>
      </c>
      <c r="C830" s="1">
        <v>0</v>
      </c>
      <c r="D830" s="1">
        <v>0</v>
      </c>
      <c r="E830" s="1">
        <v>11324</v>
      </c>
      <c r="F830" s="1">
        <v>241600918</v>
      </c>
      <c r="G830" s="1">
        <v>6205658902</v>
      </c>
      <c r="H830" s="1">
        <v>0</v>
      </c>
      <c r="I830" s="1">
        <v>0</v>
      </c>
      <c r="J830" s="1">
        <v>0</v>
      </c>
      <c r="K830" s="1">
        <v>866160315</v>
      </c>
      <c r="L830" s="9"/>
    </row>
    <row r="831" spans="1:12" x14ac:dyDescent="0.3">
      <c r="A831" s="5">
        <v>413095</v>
      </c>
      <c r="B831" s="6" t="s">
        <v>567</v>
      </c>
      <c r="C831" s="1">
        <v>0</v>
      </c>
      <c r="D831" s="1">
        <v>0</v>
      </c>
      <c r="E831" s="1">
        <v>0</v>
      </c>
      <c r="F831" s="1">
        <v>0</v>
      </c>
      <c r="G831" s="1">
        <v>72074812</v>
      </c>
      <c r="H831" s="1">
        <v>0</v>
      </c>
      <c r="I831" s="1">
        <v>0</v>
      </c>
      <c r="J831" s="1">
        <v>0</v>
      </c>
      <c r="K831" s="1">
        <v>0</v>
      </c>
      <c r="L831" s="9"/>
    </row>
    <row r="832" spans="1:12" x14ac:dyDescent="0.3">
      <c r="A832" s="5">
        <v>413500</v>
      </c>
      <c r="B832" s="6" t="s">
        <v>592</v>
      </c>
      <c r="C832" s="1">
        <v>5508610489322.6299</v>
      </c>
      <c r="D832" s="1">
        <v>1022960950</v>
      </c>
      <c r="E832" s="1">
        <v>3806061118.2300005</v>
      </c>
      <c r="F832" s="1">
        <v>27192056023.650002</v>
      </c>
      <c r="G832" s="1">
        <v>100055786453.17</v>
      </c>
      <c r="H832" s="1">
        <v>4795793971.7299995</v>
      </c>
      <c r="I832" s="1">
        <v>8964292909</v>
      </c>
      <c r="J832" s="1">
        <v>2425238327</v>
      </c>
      <c r="K832" s="1">
        <v>2638278393.29</v>
      </c>
      <c r="L832" s="9"/>
    </row>
    <row r="833" spans="1:12" x14ac:dyDescent="0.3">
      <c r="A833" s="5">
        <v>413502</v>
      </c>
      <c r="B833" s="6" t="s">
        <v>593</v>
      </c>
      <c r="C833" s="1">
        <v>0</v>
      </c>
      <c r="D833" s="1">
        <v>0</v>
      </c>
      <c r="E833" s="1">
        <v>0</v>
      </c>
      <c r="F833" s="1">
        <v>0</v>
      </c>
      <c r="G833" s="1">
        <v>11738241676.23</v>
      </c>
      <c r="H833" s="1">
        <v>0</v>
      </c>
      <c r="I833" s="1">
        <v>0</v>
      </c>
      <c r="J833" s="1">
        <v>0</v>
      </c>
      <c r="K833" s="1">
        <v>0</v>
      </c>
      <c r="L833" s="9"/>
    </row>
    <row r="834" spans="1:12" x14ac:dyDescent="0.3">
      <c r="A834" s="5">
        <v>413506</v>
      </c>
      <c r="B834" s="6" t="s">
        <v>594</v>
      </c>
      <c r="C834" s="1">
        <v>0</v>
      </c>
      <c r="D834" s="1">
        <v>0</v>
      </c>
      <c r="E834" s="1">
        <v>52577205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9"/>
    </row>
    <row r="835" spans="1:12" x14ac:dyDescent="0.3">
      <c r="A835" s="5">
        <v>413508</v>
      </c>
      <c r="B835" s="6" t="s">
        <v>595</v>
      </c>
      <c r="C835" s="1">
        <v>1631688357.54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9"/>
    </row>
    <row r="836" spans="1:12" x14ac:dyDescent="0.3">
      <c r="A836" s="5">
        <v>413510</v>
      </c>
      <c r="B836" s="6" t="s">
        <v>596</v>
      </c>
      <c r="C836" s="1">
        <v>133188030.51000001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9"/>
    </row>
    <row r="837" spans="1:12" x14ac:dyDescent="0.3">
      <c r="A837" s="5">
        <v>413514</v>
      </c>
      <c r="B837" s="6" t="s">
        <v>597</v>
      </c>
      <c r="C837" s="1">
        <v>658149735179.47009</v>
      </c>
      <c r="D837" s="1">
        <v>0</v>
      </c>
      <c r="E837" s="1">
        <v>0</v>
      </c>
      <c r="F837" s="1">
        <v>0</v>
      </c>
      <c r="G837" s="1">
        <v>72661560</v>
      </c>
      <c r="H837" s="1">
        <v>0</v>
      </c>
      <c r="I837" s="1">
        <v>0</v>
      </c>
      <c r="J837" s="1">
        <v>0</v>
      </c>
      <c r="K837" s="1">
        <v>0</v>
      </c>
      <c r="L837" s="9"/>
    </row>
    <row r="838" spans="1:12" x14ac:dyDescent="0.3">
      <c r="A838" s="5">
        <v>413518</v>
      </c>
      <c r="B838" s="6" t="s">
        <v>598</v>
      </c>
      <c r="C838" s="1">
        <v>1635950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9"/>
    </row>
    <row r="839" spans="1:12" x14ac:dyDescent="0.3">
      <c r="A839" s="5">
        <v>413520</v>
      </c>
      <c r="B839" s="6" t="s">
        <v>599</v>
      </c>
      <c r="C839" s="1">
        <v>145776978374.78</v>
      </c>
      <c r="D839" s="1">
        <v>0</v>
      </c>
      <c r="E839" s="1">
        <v>390816900</v>
      </c>
      <c r="F839" s="1">
        <v>7468419257</v>
      </c>
      <c r="G839" s="1">
        <v>0</v>
      </c>
      <c r="H839" s="1">
        <v>7223013</v>
      </c>
      <c r="I839" s="1">
        <v>1054479723</v>
      </c>
      <c r="J839" s="1">
        <v>0</v>
      </c>
      <c r="K839" s="1">
        <v>0</v>
      </c>
      <c r="L839" s="9"/>
    </row>
    <row r="840" spans="1:12" x14ac:dyDescent="0.3">
      <c r="A840" s="5">
        <v>413522</v>
      </c>
      <c r="B840" s="6" t="s">
        <v>600</v>
      </c>
      <c r="C840" s="1">
        <v>4422019132535.9297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699551854</v>
      </c>
      <c r="J840" s="1">
        <v>0</v>
      </c>
      <c r="K840" s="1">
        <v>0</v>
      </c>
      <c r="L840" s="9"/>
    </row>
    <row r="841" spans="1:12" x14ac:dyDescent="0.3">
      <c r="A841" s="5">
        <v>413524</v>
      </c>
      <c r="B841" s="6" t="s">
        <v>601</v>
      </c>
      <c r="C841" s="1">
        <v>381837417.06999999</v>
      </c>
      <c r="D841" s="1">
        <v>0</v>
      </c>
      <c r="E841" s="1">
        <v>116346144</v>
      </c>
      <c r="F841" s="1">
        <v>0</v>
      </c>
      <c r="G841" s="1">
        <v>0</v>
      </c>
      <c r="H841" s="1">
        <v>782052964</v>
      </c>
      <c r="I841" s="1">
        <v>127531</v>
      </c>
      <c r="J841" s="1">
        <v>0</v>
      </c>
      <c r="K841" s="1">
        <v>0</v>
      </c>
      <c r="L841" s="9"/>
    </row>
    <row r="842" spans="1:12" x14ac:dyDescent="0.3">
      <c r="A842" s="5">
        <v>413526</v>
      </c>
      <c r="B842" s="6" t="s">
        <v>602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179362419</v>
      </c>
      <c r="I842" s="1">
        <v>0</v>
      </c>
      <c r="J842" s="1">
        <v>0</v>
      </c>
      <c r="K842" s="1">
        <v>0</v>
      </c>
      <c r="L842" s="9"/>
    </row>
    <row r="843" spans="1:12" x14ac:dyDescent="0.3">
      <c r="A843" s="5">
        <v>413528</v>
      </c>
      <c r="B843" s="6" t="s">
        <v>603</v>
      </c>
      <c r="C843" s="1">
        <v>0</v>
      </c>
      <c r="D843" s="1">
        <v>5645931</v>
      </c>
      <c r="E843" s="1">
        <v>483521230.97000003</v>
      </c>
      <c r="F843" s="1">
        <v>0</v>
      </c>
      <c r="G843" s="1">
        <v>0</v>
      </c>
      <c r="H843" s="1">
        <v>450545907.75999999</v>
      </c>
      <c r="I843" s="1">
        <v>1529621657</v>
      </c>
      <c r="J843" s="1">
        <v>0</v>
      </c>
      <c r="K843" s="1">
        <v>97370063</v>
      </c>
      <c r="L843" s="9"/>
    </row>
    <row r="844" spans="1:12" x14ac:dyDescent="0.3">
      <c r="A844" s="5">
        <v>413530</v>
      </c>
      <c r="B844" s="6" t="s">
        <v>604</v>
      </c>
      <c r="C844" s="1">
        <v>0</v>
      </c>
      <c r="D844" s="1">
        <v>0</v>
      </c>
      <c r="E844" s="1">
        <v>2989077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9"/>
    </row>
    <row r="845" spans="1:12" x14ac:dyDescent="0.3">
      <c r="A845" s="5">
        <v>413536</v>
      </c>
      <c r="B845" s="6" t="s">
        <v>605</v>
      </c>
      <c r="C845" s="1">
        <v>1012501450.09</v>
      </c>
      <c r="D845" s="1">
        <v>0</v>
      </c>
      <c r="E845" s="1">
        <v>729587812.21000004</v>
      </c>
      <c r="F845" s="1">
        <v>10433731</v>
      </c>
      <c r="G845" s="1">
        <v>54833512725.550003</v>
      </c>
      <c r="H845" s="1">
        <v>0</v>
      </c>
      <c r="I845" s="1">
        <v>0</v>
      </c>
      <c r="J845" s="1">
        <v>0</v>
      </c>
      <c r="K845" s="1">
        <v>1431519285.6600001</v>
      </c>
      <c r="L845" s="9"/>
    </row>
    <row r="846" spans="1:12" x14ac:dyDescent="0.3">
      <c r="A846" s="5">
        <v>413538</v>
      </c>
      <c r="B846" s="6" t="s">
        <v>606</v>
      </c>
      <c r="C846" s="1">
        <v>0</v>
      </c>
      <c r="D846" s="1">
        <v>789495947</v>
      </c>
      <c r="E846" s="1">
        <v>3241474</v>
      </c>
      <c r="F846" s="1">
        <v>106752014</v>
      </c>
      <c r="G846" s="1">
        <v>236433908.84</v>
      </c>
      <c r="H846" s="1">
        <v>0</v>
      </c>
      <c r="I846" s="1">
        <v>4476692533</v>
      </c>
      <c r="J846" s="1">
        <v>2425238327</v>
      </c>
      <c r="K846" s="1">
        <v>328205437.63</v>
      </c>
      <c r="L846" s="9"/>
    </row>
    <row r="847" spans="1:12" x14ac:dyDescent="0.3">
      <c r="A847" s="5">
        <v>413540</v>
      </c>
      <c r="B847" s="6" t="s">
        <v>607</v>
      </c>
      <c r="C847" s="1">
        <v>190626208.65000001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9"/>
    </row>
    <row r="848" spans="1:12" x14ac:dyDescent="0.3">
      <c r="A848" s="5">
        <v>413542</v>
      </c>
      <c r="B848" s="6" t="s">
        <v>608</v>
      </c>
      <c r="C848" s="1">
        <v>431729911.06999999</v>
      </c>
      <c r="D848" s="1">
        <v>0</v>
      </c>
      <c r="E848" s="1">
        <v>0</v>
      </c>
      <c r="F848" s="1">
        <v>2078362631</v>
      </c>
      <c r="G848" s="1">
        <v>33023078037.549999</v>
      </c>
      <c r="H848" s="1">
        <v>0</v>
      </c>
      <c r="I848" s="1">
        <v>0</v>
      </c>
      <c r="J848" s="1">
        <v>0</v>
      </c>
      <c r="K848" s="1">
        <v>0</v>
      </c>
      <c r="L848" s="9"/>
    </row>
    <row r="849" spans="1:12" x14ac:dyDescent="0.3">
      <c r="A849" s="5">
        <v>413544</v>
      </c>
      <c r="B849" s="6" t="s">
        <v>609</v>
      </c>
      <c r="C849" s="1">
        <v>502328920.19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9"/>
    </row>
    <row r="850" spans="1:12" x14ac:dyDescent="0.3">
      <c r="A850" s="5">
        <v>413548</v>
      </c>
      <c r="B850" s="6" t="s">
        <v>610</v>
      </c>
      <c r="C850" s="1">
        <v>9013968952.6300011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9"/>
    </row>
    <row r="851" spans="1:12" x14ac:dyDescent="0.3">
      <c r="A851" s="5">
        <v>413552</v>
      </c>
      <c r="B851" s="6" t="s">
        <v>611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113009212</v>
      </c>
      <c r="I851" s="1">
        <v>536677144</v>
      </c>
      <c r="J851" s="1">
        <v>0</v>
      </c>
      <c r="K851" s="1">
        <v>0</v>
      </c>
      <c r="L851" s="9"/>
    </row>
    <row r="852" spans="1:12" x14ac:dyDescent="0.3">
      <c r="A852" s="5">
        <v>413554</v>
      </c>
      <c r="B852" s="6" t="s">
        <v>612</v>
      </c>
      <c r="C852" s="1">
        <v>2605001107.52</v>
      </c>
      <c r="D852" s="1">
        <v>0</v>
      </c>
      <c r="E852" s="1">
        <v>4678000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9"/>
    </row>
    <row r="853" spans="1:12" x14ac:dyDescent="0.3">
      <c r="A853" s="5">
        <v>413566</v>
      </c>
      <c r="B853" s="6" t="s">
        <v>613</v>
      </c>
      <c r="C853" s="1">
        <v>70614610</v>
      </c>
      <c r="D853" s="1">
        <v>0</v>
      </c>
      <c r="E853" s="1">
        <v>0</v>
      </c>
      <c r="F853" s="1">
        <v>354213</v>
      </c>
      <c r="G853" s="1">
        <v>0</v>
      </c>
      <c r="H853" s="1">
        <v>529310167</v>
      </c>
      <c r="I853" s="1">
        <v>0</v>
      </c>
      <c r="J853" s="1">
        <v>0</v>
      </c>
      <c r="K853" s="1">
        <v>0</v>
      </c>
      <c r="L853" s="9"/>
    </row>
    <row r="854" spans="1:12" x14ac:dyDescent="0.3">
      <c r="A854" s="5">
        <v>413595</v>
      </c>
      <c r="B854" s="6" t="s">
        <v>615</v>
      </c>
      <c r="C854" s="1">
        <v>266689522317.17999</v>
      </c>
      <c r="D854" s="1">
        <v>227819072</v>
      </c>
      <c r="E854" s="1">
        <v>2022303275.05</v>
      </c>
      <c r="F854" s="1">
        <v>17527734177.650002</v>
      </c>
      <c r="G854" s="1">
        <v>151858545</v>
      </c>
      <c r="H854" s="1">
        <v>2734290288.9700003</v>
      </c>
      <c r="I854" s="1">
        <v>666499538</v>
      </c>
      <c r="J854" s="1">
        <v>0</v>
      </c>
      <c r="K854" s="1">
        <v>781183607</v>
      </c>
      <c r="L854" s="9"/>
    </row>
    <row r="855" spans="1:12" x14ac:dyDescent="0.3">
      <c r="A855" s="5">
        <v>414000</v>
      </c>
      <c r="B855" s="6" t="s">
        <v>616</v>
      </c>
      <c r="C855" s="1">
        <v>12441932155.620001</v>
      </c>
      <c r="D855" s="1">
        <v>338970134</v>
      </c>
      <c r="E855" s="1">
        <v>256994742</v>
      </c>
      <c r="F855" s="1">
        <v>16886556</v>
      </c>
      <c r="G855" s="1">
        <v>1294766338</v>
      </c>
      <c r="H855" s="1">
        <v>1907884174</v>
      </c>
      <c r="I855" s="1">
        <v>288357624</v>
      </c>
      <c r="J855" s="1">
        <v>8671779788.4300003</v>
      </c>
      <c r="K855" s="1">
        <v>2540311194.98</v>
      </c>
      <c r="L855" s="9"/>
    </row>
    <row r="856" spans="1:12" x14ac:dyDescent="0.3">
      <c r="A856" s="5">
        <v>414005</v>
      </c>
      <c r="B856" s="6" t="s">
        <v>617</v>
      </c>
      <c r="C856" s="1">
        <v>0</v>
      </c>
      <c r="D856" s="1">
        <v>338970134</v>
      </c>
      <c r="E856" s="1">
        <v>0</v>
      </c>
      <c r="F856" s="1">
        <v>0</v>
      </c>
      <c r="G856" s="1">
        <v>1224670198</v>
      </c>
      <c r="H856" s="1">
        <v>0</v>
      </c>
      <c r="I856" s="1">
        <v>40577395</v>
      </c>
      <c r="J856" s="1">
        <v>578372379</v>
      </c>
      <c r="K856" s="1">
        <v>1728840976.4400001</v>
      </c>
      <c r="L856" s="9"/>
    </row>
    <row r="857" spans="1:12" x14ac:dyDescent="0.3">
      <c r="A857" s="5">
        <v>414010</v>
      </c>
      <c r="B857" s="6" t="s">
        <v>618</v>
      </c>
      <c r="C857" s="1">
        <v>0</v>
      </c>
      <c r="D857" s="1">
        <v>0</v>
      </c>
      <c r="E857" s="1">
        <v>0</v>
      </c>
      <c r="F857" s="1">
        <v>16886556</v>
      </c>
      <c r="G857" s="1">
        <v>20397059</v>
      </c>
      <c r="H857" s="1">
        <v>19369000</v>
      </c>
      <c r="I857" s="1">
        <v>93445964</v>
      </c>
      <c r="J857" s="1">
        <v>6722664113.4300003</v>
      </c>
      <c r="K857" s="1">
        <v>0</v>
      </c>
      <c r="L857" s="9"/>
    </row>
    <row r="858" spans="1:12" x14ac:dyDescent="0.3">
      <c r="A858" s="5">
        <v>414015</v>
      </c>
      <c r="B858" s="6" t="s">
        <v>619</v>
      </c>
      <c r="C858" s="1">
        <v>12441932155.620001</v>
      </c>
      <c r="D858" s="1">
        <v>0</v>
      </c>
      <c r="E858" s="1">
        <v>256994742</v>
      </c>
      <c r="F858" s="1">
        <v>0</v>
      </c>
      <c r="G858" s="1">
        <v>49678981</v>
      </c>
      <c r="H858" s="1">
        <v>1167463782</v>
      </c>
      <c r="I858" s="1">
        <v>72647691</v>
      </c>
      <c r="J858" s="1">
        <v>1012644678</v>
      </c>
      <c r="K858" s="1">
        <v>359705760.14999998</v>
      </c>
      <c r="L858" s="9"/>
    </row>
    <row r="859" spans="1:12" x14ac:dyDescent="0.3">
      <c r="A859" s="5">
        <v>414020</v>
      </c>
      <c r="B859" s="6" t="s">
        <v>620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101434191</v>
      </c>
      <c r="K859" s="1">
        <v>131195553.84999999</v>
      </c>
      <c r="L859" s="9"/>
    </row>
    <row r="860" spans="1:12" x14ac:dyDescent="0.3">
      <c r="A860" s="5">
        <v>414095</v>
      </c>
      <c r="B860" s="6" t="s">
        <v>567</v>
      </c>
      <c r="C860" s="1">
        <v>0</v>
      </c>
      <c r="D860" s="1">
        <v>0</v>
      </c>
      <c r="E860" s="1">
        <v>0</v>
      </c>
      <c r="F860" s="1">
        <v>0</v>
      </c>
      <c r="G860" s="1">
        <v>20100</v>
      </c>
      <c r="H860" s="1">
        <v>721051392</v>
      </c>
      <c r="I860" s="1">
        <v>81686574</v>
      </c>
      <c r="J860" s="1">
        <v>256664427</v>
      </c>
      <c r="K860" s="1">
        <v>320568904.54000002</v>
      </c>
      <c r="L860" s="9"/>
    </row>
    <row r="861" spans="1:12" x14ac:dyDescent="0.3">
      <c r="A861" s="5">
        <v>414500</v>
      </c>
      <c r="B861" s="6" t="s">
        <v>621</v>
      </c>
      <c r="C861" s="1">
        <v>4130720836.0999999</v>
      </c>
      <c r="D861" s="1">
        <v>1107008</v>
      </c>
      <c r="E861" s="1">
        <v>938066507</v>
      </c>
      <c r="F861" s="1">
        <v>0</v>
      </c>
      <c r="G861" s="1">
        <v>0</v>
      </c>
      <c r="H861" s="1">
        <v>1775511986.5</v>
      </c>
      <c r="I861" s="1">
        <v>0</v>
      </c>
      <c r="J861" s="1">
        <v>0</v>
      </c>
      <c r="K861" s="1">
        <v>0</v>
      </c>
      <c r="L861" s="9"/>
    </row>
    <row r="862" spans="1:12" x14ac:dyDescent="0.3">
      <c r="A862" s="5">
        <v>414505</v>
      </c>
      <c r="B862" s="6" t="s">
        <v>622</v>
      </c>
      <c r="C862" s="1">
        <v>3582638447.5999999</v>
      </c>
      <c r="D862" s="1">
        <v>0</v>
      </c>
      <c r="E862" s="1">
        <v>904626166</v>
      </c>
      <c r="F862" s="1">
        <v>0</v>
      </c>
      <c r="G862" s="1">
        <v>0</v>
      </c>
      <c r="H862" s="1">
        <v>1767892832.5</v>
      </c>
      <c r="I862" s="1">
        <v>0</v>
      </c>
      <c r="J862" s="1">
        <v>0</v>
      </c>
      <c r="K862" s="1">
        <v>0</v>
      </c>
      <c r="L862" s="9"/>
    </row>
    <row r="863" spans="1:12" x14ac:dyDescent="0.3">
      <c r="A863" s="5">
        <v>414530</v>
      </c>
      <c r="B863" s="6" t="s">
        <v>624</v>
      </c>
      <c r="C863" s="1">
        <v>50498000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9"/>
    </row>
    <row r="864" spans="1:12" x14ac:dyDescent="0.3">
      <c r="A864" s="5">
        <v>414540</v>
      </c>
      <c r="B864" s="6" t="s">
        <v>625</v>
      </c>
      <c r="C864" s="1">
        <v>50420.160000000003</v>
      </c>
      <c r="D864" s="1">
        <v>1107008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9"/>
    </row>
    <row r="865" spans="1:12" x14ac:dyDescent="0.3">
      <c r="A865" s="5">
        <v>414555</v>
      </c>
      <c r="B865" s="6" t="s">
        <v>626</v>
      </c>
      <c r="C865" s="1">
        <v>0</v>
      </c>
      <c r="D865" s="1">
        <v>0</v>
      </c>
      <c r="E865" s="1">
        <v>33440341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9"/>
    </row>
    <row r="866" spans="1:12" x14ac:dyDescent="0.3">
      <c r="A866" s="5">
        <v>414575</v>
      </c>
      <c r="B866" s="6" t="s">
        <v>627</v>
      </c>
      <c r="C866" s="1">
        <v>489051417.33999997</v>
      </c>
      <c r="D866" s="1">
        <v>0</v>
      </c>
      <c r="E866" s="1">
        <v>0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9"/>
    </row>
    <row r="867" spans="1:12" x14ac:dyDescent="0.3">
      <c r="A867" s="5">
        <v>414595</v>
      </c>
      <c r="B867" s="6" t="s">
        <v>567</v>
      </c>
      <c r="C867" s="1">
        <v>8482551</v>
      </c>
      <c r="D867" s="1">
        <v>0</v>
      </c>
      <c r="E867" s="1">
        <v>0</v>
      </c>
      <c r="F867" s="1">
        <v>0</v>
      </c>
      <c r="G867" s="1">
        <v>0</v>
      </c>
      <c r="H867" s="1">
        <v>7619154</v>
      </c>
      <c r="I867" s="1">
        <v>0</v>
      </c>
      <c r="J867" s="1">
        <v>0</v>
      </c>
      <c r="K867" s="1">
        <v>0</v>
      </c>
      <c r="L867" s="9"/>
    </row>
    <row r="868" spans="1:12" x14ac:dyDescent="0.3">
      <c r="A868" s="5">
        <v>414700</v>
      </c>
      <c r="B868" s="6" t="s">
        <v>628</v>
      </c>
      <c r="C868" s="1">
        <v>1964138710.3499999</v>
      </c>
      <c r="D868" s="1">
        <v>35069230</v>
      </c>
      <c r="E868" s="1">
        <v>363658138.19999999</v>
      </c>
      <c r="F868" s="1">
        <v>0</v>
      </c>
      <c r="G868" s="1">
        <v>572545173.5</v>
      </c>
      <c r="H868" s="1">
        <v>128952655</v>
      </c>
      <c r="I868" s="1">
        <v>0</v>
      </c>
      <c r="J868" s="1">
        <v>42475509</v>
      </c>
      <c r="K868" s="1">
        <v>12712326</v>
      </c>
      <c r="L868" s="9"/>
    </row>
    <row r="869" spans="1:12" x14ac:dyDescent="0.3">
      <c r="A869" s="5">
        <v>414705</v>
      </c>
      <c r="B869" s="6" t="s">
        <v>629</v>
      </c>
      <c r="C869" s="1">
        <v>1734699690.0100002</v>
      </c>
      <c r="D869" s="1">
        <v>0</v>
      </c>
      <c r="E869" s="1">
        <v>107600563</v>
      </c>
      <c r="F869" s="1">
        <v>0</v>
      </c>
      <c r="G869" s="1">
        <v>572545173.5</v>
      </c>
      <c r="H869" s="1">
        <v>0</v>
      </c>
      <c r="I869" s="1">
        <v>0</v>
      </c>
      <c r="J869" s="1">
        <v>0</v>
      </c>
      <c r="K869" s="1">
        <v>0</v>
      </c>
      <c r="L869" s="9"/>
    </row>
    <row r="870" spans="1:12" x14ac:dyDescent="0.3">
      <c r="A870" s="5">
        <v>414710</v>
      </c>
      <c r="B870" s="6" t="s">
        <v>630</v>
      </c>
      <c r="C870" s="1">
        <v>229439020.33999997</v>
      </c>
      <c r="D870" s="1">
        <v>35069230</v>
      </c>
      <c r="E870" s="1">
        <v>256057575.19999999</v>
      </c>
      <c r="F870" s="1">
        <v>0</v>
      </c>
      <c r="G870" s="1">
        <v>0</v>
      </c>
      <c r="H870" s="1">
        <v>128952655</v>
      </c>
      <c r="I870" s="1">
        <v>0</v>
      </c>
      <c r="J870" s="1">
        <v>42475509</v>
      </c>
      <c r="K870" s="1">
        <v>12712326</v>
      </c>
      <c r="L870" s="9"/>
    </row>
    <row r="871" spans="1:12" x14ac:dyDescent="0.3">
      <c r="A871" s="5">
        <v>415000</v>
      </c>
      <c r="B871" s="6" t="s">
        <v>631</v>
      </c>
      <c r="C871" s="1">
        <v>3946427252.8499999</v>
      </c>
      <c r="D871" s="1">
        <v>24679436373.069996</v>
      </c>
      <c r="E871" s="1">
        <v>113914225656.23997</v>
      </c>
      <c r="F871" s="1">
        <v>113123310020.51999</v>
      </c>
      <c r="G871" s="1">
        <v>216747359867.59003</v>
      </c>
      <c r="H871" s="1">
        <v>107830807175.78998</v>
      </c>
      <c r="I871" s="1">
        <v>291921882051.46002</v>
      </c>
      <c r="J871" s="1">
        <v>518072265622.91016</v>
      </c>
      <c r="K871" s="1">
        <v>1921121462709.8198</v>
      </c>
      <c r="L871" s="9"/>
    </row>
    <row r="872" spans="1:12" x14ac:dyDescent="0.3">
      <c r="A872" s="5">
        <v>415005</v>
      </c>
      <c r="B872" s="6" t="s">
        <v>632</v>
      </c>
      <c r="C872" s="1">
        <v>1192718538.45</v>
      </c>
      <c r="D872" s="1">
        <v>126133914.53</v>
      </c>
      <c r="E872" s="1">
        <v>12924691980.369999</v>
      </c>
      <c r="F872" s="1">
        <v>2101828088.74</v>
      </c>
      <c r="G872" s="1">
        <v>2747013193.1700001</v>
      </c>
      <c r="H872" s="1">
        <v>4472944178.21</v>
      </c>
      <c r="I872" s="1">
        <v>5163384171.8599997</v>
      </c>
      <c r="J872" s="1">
        <v>2094314844</v>
      </c>
      <c r="K872" s="1">
        <v>219763943909.70999</v>
      </c>
      <c r="L872" s="9"/>
    </row>
    <row r="873" spans="1:12" x14ac:dyDescent="0.3">
      <c r="A873" s="5">
        <v>415010</v>
      </c>
      <c r="B873" s="6" t="s">
        <v>633</v>
      </c>
      <c r="C873" s="1">
        <v>2394476369.4299998</v>
      </c>
      <c r="D873" s="1">
        <v>23282152109.039997</v>
      </c>
      <c r="E873" s="1">
        <v>97237862161.629959</v>
      </c>
      <c r="F873" s="1">
        <v>105624459591.98997</v>
      </c>
      <c r="G873" s="1">
        <v>203454546546.98001</v>
      </c>
      <c r="H873" s="1">
        <v>100883001241.91002</v>
      </c>
      <c r="I873" s="1">
        <v>272769705234.18997</v>
      </c>
      <c r="J873" s="1">
        <v>419742148029.90002</v>
      </c>
      <c r="K873" s="1">
        <v>1365848030474.1902</v>
      </c>
      <c r="L873" s="9"/>
    </row>
    <row r="874" spans="1:12" x14ac:dyDescent="0.3">
      <c r="A874" s="5">
        <v>415015</v>
      </c>
      <c r="B874" s="6" t="s">
        <v>634</v>
      </c>
      <c r="C874" s="1">
        <v>0</v>
      </c>
      <c r="D874" s="1">
        <v>893754866.5</v>
      </c>
      <c r="E874" s="1">
        <v>758945283.83000004</v>
      </c>
      <c r="F874" s="1">
        <v>2631886735</v>
      </c>
      <c r="G874" s="1">
        <v>3484701535</v>
      </c>
      <c r="H874" s="1">
        <v>1550856348</v>
      </c>
      <c r="I874" s="1">
        <v>11831727249.370003</v>
      </c>
      <c r="J874" s="1">
        <v>91886559252.549988</v>
      </c>
      <c r="K874" s="1">
        <v>70179075740.5</v>
      </c>
      <c r="L874" s="9"/>
    </row>
    <row r="875" spans="1:12" x14ac:dyDescent="0.3">
      <c r="A875" s="5">
        <v>415020</v>
      </c>
      <c r="B875" s="6" t="s">
        <v>635</v>
      </c>
      <c r="C875" s="1">
        <v>0</v>
      </c>
      <c r="D875" s="1">
        <v>0</v>
      </c>
      <c r="E875" s="1">
        <v>35325</v>
      </c>
      <c r="F875" s="1">
        <v>0</v>
      </c>
      <c r="G875" s="1">
        <v>246494249</v>
      </c>
      <c r="H875" s="1">
        <v>2338602</v>
      </c>
      <c r="I875" s="1">
        <v>0</v>
      </c>
      <c r="J875" s="1">
        <v>5522730</v>
      </c>
      <c r="K875" s="1">
        <v>1838550</v>
      </c>
      <c r="L875" s="9"/>
    </row>
    <row r="876" spans="1:12" x14ac:dyDescent="0.3">
      <c r="A876" s="5">
        <v>415025</v>
      </c>
      <c r="B876" s="6" t="s">
        <v>636</v>
      </c>
      <c r="C876" s="1">
        <v>89668666.370000005</v>
      </c>
      <c r="D876" s="1">
        <v>146738342</v>
      </c>
      <c r="E876" s="1">
        <v>617897104</v>
      </c>
      <c r="F876" s="1">
        <v>951512</v>
      </c>
      <c r="G876" s="1">
        <v>3875346582</v>
      </c>
      <c r="H876" s="1">
        <v>0</v>
      </c>
      <c r="I876" s="1">
        <v>16503684</v>
      </c>
      <c r="J876" s="1">
        <v>21693648</v>
      </c>
      <c r="K876" s="1">
        <v>201338659715.72</v>
      </c>
      <c r="L876" s="9"/>
    </row>
    <row r="877" spans="1:12" x14ac:dyDescent="0.3">
      <c r="A877" s="5">
        <v>415030</v>
      </c>
      <c r="B877" s="6" t="s">
        <v>637</v>
      </c>
      <c r="C877" s="1">
        <v>11349216.949999999</v>
      </c>
      <c r="D877" s="1">
        <v>675854</v>
      </c>
      <c r="E877" s="1">
        <v>30522624</v>
      </c>
      <c r="F877" s="1">
        <v>195351861</v>
      </c>
      <c r="G877" s="1">
        <v>81591704</v>
      </c>
      <c r="H877" s="1">
        <v>16676922.48</v>
      </c>
      <c r="I877" s="1">
        <v>11244693.280000001</v>
      </c>
      <c r="J877" s="1">
        <v>758464461.15999997</v>
      </c>
      <c r="K877" s="1">
        <v>2550825398.7200003</v>
      </c>
      <c r="L877" s="9"/>
    </row>
    <row r="878" spans="1:12" x14ac:dyDescent="0.3">
      <c r="A878" s="5">
        <v>415035</v>
      </c>
      <c r="B878" s="6" t="s">
        <v>638</v>
      </c>
      <c r="C878" s="1">
        <v>215375230.64999998</v>
      </c>
      <c r="D878" s="1">
        <v>18154</v>
      </c>
      <c r="E878" s="1">
        <v>763296349</v>
      </c>
      <c r="F878" s="1">
        <v>10780906</v>
      </c>
      <c r="G878" s="1">
        <v>7699385</v>
      </c>
      <c r="H878" s="1">
        <v>26312790</v>
      </c>
      <c r="I878" s="1">
        <v>0</v>
      </c>
      <c r="J878" s="1">
        <v>54523662</v>
      </c>
      <c r="K878" s="1">
        <v>2503916980.4000001</v>
      </c>
      <c r="L878" s="9"/>
    </row>
    <row r="879" spans="1:12" x14ac:dyDescent="0.3">
      <c r="A879" s="5">
        <v>415040</v>
      </c>
      <c r="B879" s="6" t="s">
        <v>639</v>
      </c>
      <c r="C879" s="1">
        <v>35867908</v>
      </c>
      <c r="D879" s="1">
        <v>205592899</v>
      </c>
      <c r="E879" s="1">
        <v>1149849929.0799999</v>
      </c>
      <c r="F879" s="1">
        <v>2104215445.1700001</v>
      </c>
      <c r="G879" s="1">
        <v>1812976004.4400001</v>
      </c>
      <c r="H879" s="1">
        <v>218197732.53999999</v>
      </c>
      <c r="I879" s="1">
        <v>1228560527</v>
      </c>
      <c r="J879" s="1">
        <v>2227741611</v>
      </c>
      <c r="K879" s="1">
        <v>12080542331.900002</v>
      </c>
      <c r="L879" s="9"/>
    </row>
    <row r="880" spans="1:12" x14ac:dyDescent="0.3">
      <c r="A880" s="5">
        <v>415045</v>
      </c>
      <c r="B880" s="6" t="s">
        <v>640</v>
      </c>
      <c r="C880" s="1">
        <v>0</v>
      </c>
      <c r="D880" s="1">
        <v>4324541</v>
      </c>
      <c r="E880" s="1">
        <v>22802442</v>
      </c>
      <c r="F880" s="1">
        <v>9676822</v>
      </c>
      <c r="G880" s="1">
        <v>751209</v>
      </c>
      <c r="H880" s="1">
        <v>606217</v>
      </c>
      <c r="I880" s="1">
        <v>34365125</v>
      </c>
      <c r="J880" s="1">
        <v>483202241</v>
      </c>
      <c r="K880" s="1">
        <v>299960660.10999995</v>
      </c>
      <c r="L880" s="9"/>
    </row>
    <row r="881" spans="1:12" x14ac:dyDescent="0.3">
      <c r="A881" s="5">
        <v>415055</v>
      </c>
      <c r="B881" s="6" t="s">
        <v>641</v>
      </c>
      <c r="C881" s="1">
        <v>6971323</v>
      </c>
      <c r="D881" s="1">
        <v>3405299</v>
      </c>
      <c r="E881" s="1">
        <v>492090</v>
      </c>
      <c r="F881" s="1">
        <v>0</v>
      </c>
      <c r="G881" s="1">
        <v>119417540</v>
      </c>
      <c r="H881" s="1">
        <v>0</v>
      </c>
      <c r="I881" s="1">
        <v>230668</v>
      </c>
      <c r="J881" s="1">
        <v>0</v>
      </c>
      <c r="K881" s="1">
        <v>5539161383.2799997</v>
      </c>
      <c r="L881" s="9"/>
    </row>
    <row r="882" spans="1:12" x14ac:dyDescent="0.3">
      <c r="A882" s="5">
        <v>415060</v>
      </c>
      <c r="B882" s="6" t="s">
        <v>642</v>
      </c>
      <c r="C882" s="1">
        <v>0</v>
      </c>
      <c r="D882" s="1">
        <v>1130555</v>
      </c>
      <c r="E882" s="1">
        <v>0</v>
      </c>
      <c r="F882" s="1">
        <v>7852497.2400000002</v>
      </c>
      <c r="G882" s="1">
        <v>0</v>
      </c>
      <c r="H882" s="1">
        <v>453192</v>
      </c>
      <c r="I882" s="1">
        <v>5832661.3899999997</v>
      </c>
      <c r="J882" s="1">
        <v>299765822</v>
      </c>
      <c r="K882" s="1">
        <v>1275843.21</v>
      </c>
      <c r="L882" s="9"/>
    </row>
    <row r="883" spans="1:12" x14ac:dyDescent="0.3">
      <c r="A883" s="5">
        <v>415500</v>
      </c>
      <c r="B883" s="6" t="s">
        <v>643</v>
      </c>
      <c r="C883" s="1">
        <v>2914713279.3499999</v>
      </c>
      <c r="D883" s="1">
        <v>287474000.29000002</v>
      </c>
      <c r="E883" s="1">
        <v>710815798.95000005</v>
      </c>
      <c r="F883" s="1">
        <v>1075405881.96</v>
      </c>
      <c r="G883" s="1">
        <v>677932796.86000001</v>
      </c>
      <c r="H883" s="1">
        <v>155159630.40000001</v>
      </c>
      <c r="I883" s="1">
        <v>148088249</v>
      </c>
      <c r="J883" s="1">
        <v>813493998.70000005</v>
      </c>
      <c r="K883" s="1">
        <v>1620541850.6599998</v>
      </c>
      <c r="L883" s="9"/>
    </row>
    <row r="884" spans="1:12" x14ac:dyDescent="0.3">
      <c r="A884" s="5">
        <v>416000</v>
      </c>
      <c r="B884" s="6" t="s">
        <v>644</v>
      </c>
      <c r="C884" s="1">
        <v>0</v>
      </c>
      <c r="D884" s="1">
        <v>327581570</v>
      </c>
      <c r="E884" s="1">
        <v>6013784</v>
      </c>
      <c r="F884" s="1">
        <v>1740585223.3499999</v>
      </c>
      <c r="G884" s="1">
        <v>2508723512</v>
      </c>
      <c r="H884" s="1">
        <v>106986400.97</v>
      </c>
      <c r="I884" s="1">
        <v>71485251</v>
      </c>
      <c r="J884" s="1">
        <v>0</v>
      </c>
      <c r="K884" s="1">
        <v>116083053.81</v>
      </c>
      <c r="L884" s="9"/>
    </row>
    <row r="885" spans="1:12" x14ac:dyDescent="0.3">
      <c r="A885" s="5">
        <v>416500</v>
      </c>
      <c r="B885" s="6" t="s">
        <v>645</v>
      </c>
      <c r="C885" s="1">
        <v>1285689129.8</v>
      </c>
      <c r="D885" s="1">
        <v>3663540518</v>
      </c>
      <c r="E885" s="1">
        <v>34676183</v>
      </c>
      <c r="F885" s="1">
        <v>5941117</v>
      </c>
      <c r="G885" s="1">
        <v>14902984710</v>
      </c>
      <c r="H885" s="1">
        <v>306835020.90999997</v>
      </c>
      <c r="I885" s="1">
        <v>74393373</v>
      </c>
      <c r="J885" s="1">
        <v>726678557</v>
      </c>
      <c r="K885" s="1">
        <v>322566074</v>
      </c>
      <c r="L885" s="9"/>
    </row>
    <row r="886" spans="1:12" x14ac:dyDescent="0.3">
      <c r="A886" s="5">
        <v>417000</v>
      </c>
      <c r="B886" s="6" t="s">
        <v>646</v>
      </c>
      <c r="C886" s="1">
        <v>25017778772.049999</v>
      </c>
      <c r="D886" s="1">
        <v>21417239693.579998</v>
      </c>
      <c r="E886" s="1">
        <v>11194323313.929998</v>
      </c>
      <c r="F886" s="1">
        <v>7612640573.3800011</v>
      </c>
      <c r="G886" s="1">
        <v>1743355399.9200001</v>
      </c>
      <c r="H886" s="1">
        <v>1263756958.72</v>
      </c>
      <c r="I886" s="1">
        <v>1296189743.8399999</v>
      </c>
      <c r="J886" s="1">
        <v>14151407381.139999</v>
      </c>
      <c r="K886" s="1">
        <v>808934205.89999998</v>
      </c>
      <c r="L886" s="9"/>
    </row>
    <row r="887" spans="1:12" x14ac:dyDescent="0.3">
      <c r="A887" s="5">
        <v>417500</v>
      </c>
      <c r="B887" s="6" t="s">
        <v>647</v>
      </c>
      <c r="C887" s="1">
        <v>254237279674.08008</v>
      </c>
      <c r="D887" s="1">
        <v>207567464</v>
      </c>
      <c r="E887" s="1">
        <v>573331384.32999992</v>
      </c>
      <c r="F887" s="1">
        <v>399453720</v>
      </c>
      <c r="G887" s="1">
        <v>2309513387.73</v>
      </c>
      <c r="H887" s="1">
        <v>107947379.68000001</v>
      </c>
      <c r="I887" s="1">
        <v>19612026</v>
      </c>
      <c r="J887" s="1">
        <v>507428921.31</v>
      </c>
      <c r="K887" s="1">
        <v>1906474204.8199999</v>
      </c>
      <c r="L887" s="9"/>
    </row>
    <row r="888" spans="1:12" x14ac:dyDescent="0.3">
      <c r="A888" s="5">
        <v>420000</v>
      </c>
      <c r="B888" s="6" t="s">
        <v>648</v>
      </c>
      <c r="C888" s="1">
        <v>56388096082.020012</v>
      </c>
      <c r="D888" s="1">
        <v>10814919957.070002</v>
      </c>
      <c r="E888" s="1">
        <v>19553196073.820019</v>
      </c>
      <c r="F888" s="1">
        <v>25741173868.500004</v>
      </c>
      <c r="G888" s="1">
        <v>59722919979.470001</v>
      </c>
      <c r="H888" s="1">
        <v>19812107235.760002</v>
      </c>
      <c r="I888" s="1">
        <v>48053993594.530014</v>
      </c>
      <c r="J888" s="1">
        <v>101484124008.48994</v>
      </c>
      <c r="K888" s="1">
        <v>396754391655.81989</v>
      </c>
      <c r="L888" s="9"/>
    </row>
    <row r="889" spans="1:12" x14ac:dyDescent="0.3">
      <c r="A889" s="5">
        <v>420500</v>
      </c>
      <c r="B889" s="6" t="s">
        <v>649</v>
      </c>
      <c r="C889" s="1">
        <v>4559542163.2600002</v>
      </c>
      <c r="D889" s="1">
        <v>87687240.290000007</v>
      </c>
      <c r="E889" s="1">
        <v>208043093.91</v>
      </c>
      <c r="F889" s="1">
        <v>181178997.94999999</v>
      </c>
      <c r="G889" s="1">
        <v>381728101.45999998</v>
      </c>
      <c r="H889" s="1">
        <v>811049267.86000001</v>
      </c>
      <c r="I889" s="1">
        <v>968308647.32000017</v>
      </c>
      <c r="J889" s="1">
        <v>2545813059.3000002</v>
      </c>
      <c r="K889" s="1">
        <v>2543285530.8300004</v>
      </c>
      <c r="L889" s="9"/>
    </row>
    <row r="890" spans="1:12" x14ac:dyDescent="0.3">
      <c r="A890" s="5">
        <v>420505</v>
      </c>
      <c r="B890" s="6" t="s">
        <v>650</v>
      </c>
      <c r="C890" s="1">
        <v>0</v>
      </c>
      <c r="D890" s="1">
        <v>40836508.240000002</v>
      </c>
      <c r="E890" s="1">
        <v>1847755</v>
      </c>
      <c r="F890" s="1">
        <v>12106675.970000001</v>
      </c>
      <c r="G890" s="1">
        <v>0</v>
      </c>
      <c r="H890" s="1">
        <v>181832275.81999999</v>
      </c>
      <c r="I890" s="1">
        <v>413407603.55000001</v>
      </c>
      <c r="J890" s="1">
        <v>679635985.07999992</v>
      </c>
      <c r="K890" s="1">
        <v>1258930412.3100002</v>
      </c>
      <c r="L890" s="9"/>
    </row>
    <row r="891" spans="1:12" x14ac:dyDescent="0.3">
      <c r="A891" s="5">
        <v>420510</v>
      </c>
      <c r="B891" s="6" t="s">
        <v>651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2510725.04</v>
      </c>
      <c r="I891" s="1">
        <v>0</v>
      </c>
      <c r="J891" s="1">
        <v>0</v>
      </c>
      <c r="K891" s="1">
        <v>0</v>
      </c>
      <c r="L891" s="9"/>
    </row>
    <row r="892" spans="1:12" x14ac:dyDescent="0.3">
      <c r="A892" s="5">
        <v>420530</v>
      </c>
      <c r="B892" s="6" t="s">
        <v>655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1">
        <v>84192964</v>
      </c>
      <c r="I892" s="1">
        <v>0</v>
      </c>
      <c r="J892" s="1">
        <v>0</v>
      </c>
      <c r="K892" s="1">
        <v>0</v>
      </c>
      <c r="L892" s="9"/>
    </row>
    <row r="893" spans="1:12" x14ac:dyDescent="0.3">
      <c r="A893" s="5">
        <v>420535</v>
      </c>
      <c r="B893" s="6" t="s">
        <v>656</v>
      </c>
      <c r="C893" s="1">
        <v>0</v>
      </c>
      <c r="D893" s="1">
        <v>0</v>
      </c>
      <c r="E893" s="1">
        <v>0</v>
      </c>
      <c r="F893" s="1">
        <v>0</v>
      </c>
      <c r="G893" s="1">
        <v>16713675</v>
      </c>
      <c r="H893" s="1">
        <v>0</v>
      </c>
      <c r="I893" s="1">
        <v>0</v>
      </c>
      <c r="J893" s="1">
        <v>0</v>
      </c>
      <c r="K893" s="1">
        <v>0</v>
      </c>
      <c r="L893" s="9"/>
    </row>
    <row r="894" spans="1:12" x14ac:dyDescent="0.3">
      <c r="A894" s="5">
        <v>420540</v>
      </c>
      <c r="B894" s="6" t="s">
        <v>657</v>
      </c>
      <c r="C894" s="1">
        <v>0</v>
      </c>
      <c r="D894" s="1">
        <v>0</v>
      </c>
      <c r="E894" s="1">
        <v>412011</v>
      </c>
      <c r="F894" s="1">
        <v>1071288.96</v>
      </c>
      <c r="G894" s="1">
        <v>0</v>
      </c>
      <c r="H894" s="1">
        <v>432941</v>
      </c>
      <c r="I894" s="1">
        <v>201653</v>
      </c>
      <c r="J894" s="1">
        <v>1762097</v>
      </c>
      <c r="K894" s="1">
        <v>97715</v>
      </c>
      <c r="L894" s="9"/>
    </row>
    <row r="895" spans="1:12" x14ac:dyDescent="0.3">
      <c r="A895" s="5">
        <v>420550</v>
      </c>
      <c r="B895" s="6" t="s">
        <v>659</v>
      </c>
      <c r="C895" s="1">
        <v>1720631352.6400001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9"/>
    </row>
    <row r="896" spans="1:12" x14ac:dyDescent="0.3">
      <c r="A896" s="5">
        <v>420551</v>
      </c>
      <c r="B896" s="6" t="s">
        <v>660</v>
      </c>
      <c r="C896" s="1">
        <v>0</v>
      </c>
      <c r="D896" s="1">
        <v>0</v>
      </c>
      <c r="E896" s="1">
        <v>2000000</v>
      </c>
      <c r="F896" s="1">
        <v>33513274</v>
      </c>
      <c r="G896" s="1">
        <v>0</v>
      </c>
      <c r="H896" s="1">
        <v>14512063</v>
      </c>
      <c r="I896" s="1">
        <v>3254103</v>
      </c>
      <c r="J896" s="1">
        <v>0</v>
      </c>
      <c r="K896" s="1">
        <v>187862393.09999999</v>
      </c>
      <c r="L896" s="9"/>
    </row>
    <row r="897" spans="1:12" x14ac:dyDescent="0.3">
      <c r="A897" s="5">
        <v>420552</v>
      </c>
      <c r="B897" s="6" t="s">
        <v>661</v>
      </c>
      <c r="C897" s="1">
        <v>15000000</v>
      </c>
      <c r="D897" s="1">
        <v>9000000</v>
      </c>
      <c r="E897" s="1">
        <v>0</v>
      </c>
      <c r="F897" s="1">
        <v>0</v>
      </c>
      <c r="G897" s="1">
        <v>0</v>
      </c>
      <c r="H897" s="1">
        <v>0</v>
      </c>
      <c r="I897" s="1">
        <v>19424521.329999998</v>
      </c>
      <c r="J897" s="1">
        <v>0</v>
      </c>
      <c r="K897" s="1">
        <v>0</v>
      </c>
      <c r="L897" s="9"/>
    </row>
    <row r="898" spans="1:12" x14ac:dyDescent="0.3">
      <c r="A898" s="5">
        <v>420555</v>
      </c>
      <c r="B898" s="6" t="s">
        <v>662</v>
      </c>
      <c r="C898" s="1">
        <v>0</v>
      </c>
      <c r="D898" s="1">
        <v>605333</v>
      </c>
      <c r="E898" s="1">
        <v>20495153</v>
      </c>
      <c r="F898" s="1">
        <v>162000</v>
      </c>
      <c r="G898" s="1">
        <v>0</v>
      </c>
      <c r="H898" s="1">
        <v>20620630</v>
      </c>
      <c r="I898" s="1">
        <v>0</v>
      </c>
      <c r="J898" s="1">
        <v>6096000</v>
      </c>
      <c r="K898" s="1">
        <v>43427803</v>
      </c>
      <c r="L898" s="9"/>
    </row>
    <row r="899" spans="1:12" x14ac:dyDescent="0.3">
      <c r="A899" s="5">
        <v>420560</v>
      </c>
      <c r="B899" s="6" t="s">
        <v>663</v>
      </c>
      <c r="C899" s="1">
        <v>2424262925.7500005</v>
      </c>
      <c r="D899" s="1">
        <v>8310000</v>
      </c>
      <c r="E899" s="1">
        <v>31793491</v>
      </c>
      <c r="F899" s="1">
        <v>110349256</v>
      </c>
      <c r="G899" s="1">
        <v>178011250</v>
      </c>
      <c r="H899" s="1">
        <v>65556000</v>
      </c>
      <c r="I899" s="1">
        <v>94623502</v>
      </c>
      <c r="J899" s="1">
        <v>1019980052</v>
      </c>
      <c r="K899" s="1">
        <v>584820472.43000007</v>
      </c>
      <c r="L899" s="9"/>
    </row>
    <row r="900" spans="1:12" x14ac:dyDescent="0.3">
      <c r="A900" s="5">
        <v>420595</v>
      </c>
      <c r="B900" s="6" t="s">
        <v>377</v>
      </c>
      <c r="C900" s="1">
        <v>399647884.87</v>
      </c>
      <c r="D900" s="1">
        <v>28935399.050000001</v>
      </c>
      <c r="E900" s="1">
        <v>151094904.91000003</v>
      </c>
      <c r="F900" s="1">
        <v>23976503.02</v>
      </c>
      <c r="G900" s="1">
        <v>187003176.46000001</v>
      </c>
      <c r="H900" s="1">
        <v>441391669</v>
      </c>
      <c r="I900" s="1">
        <v>437397264.44000006</v>
      </c>
      <c r="J900" s="1">
        <v>838338925.22000003</v>
      </c>
      <c r="K900" s="1">
        <v>468146734.99000001</v>
      </c>
      <c r="L900" s="9"/>
    </row>
    <row r="901" spans="1:12" x14ac:dyDescent="0.3">
      <c r="A901" s="5">
        <v>421000</v>
      </c>
      <c r="B901" s="6" t="s">
        <v>665</v>
      </c>
      <c r="C901" s="1">
        <v>156527869.55000001</v>
      </c>
      <c r="D901" s="1">
        <v>982934168.91000009</v>
      </c>
      <c r="E901" s="1">
        <v>504280899.56</v>
      </c>
      <c r="F901" s="1">
        <v>1673364746.8299997</v>
      </c>
      <c r="G901" s="1">
        <v>3666468756.4399991</v>
      </c>
      <c r="H901" s="1">
        <v>2635382023.0300021</v>
      </c>
      <c r="I901" s="1">
        <v>10110069422.740007</v>
      </c>
      <c r="J901" s="1">
        <v>37845775082.179985</v>
      </c>
      <c r="K901" s="1">
        <v>61144931830.869995</v>
      </c>
      <c r="L901" s="9"/>
    </row>
    <row r="902" spans="1:12" x14ac:dyDescent="0.3">
      <c r="A902" s="5">
        <v>421005</v>
      </c>
      <c r="B902" s="6" t="s">
        <v>666</v>
      </c>
      <c r="C902" s="1">
        <v>29796419.729999997</v>
      </c>
      <c r="D902" s="1">
        <v>526446967.44999999</v>
      </c>
      <c r="E902" s="1">
        <v>274415063.9000001</v>
      </c>
      <c r="F902" s="1">
        <v>721443041.18000007</v>
      </c>
      <c r="G902" s="1">
        <v>2821383911.1199994</v>
      </c>
      <c r="H902" s="1">
        <v>789469164.46999979</v>
      </c>
      <c r="I902" s="1">
        <v>2740459811.6200008</v>
      </c>
      <c r="J902" s="1">
        <v>9499112841.6099987</v>
      </c>
      <c r="K902" s="1">
        <v>10142067457.25</v>
      </c>
      <c r="L902" s="9"/>
    </row>
    <row r="903" spans="1:12" x14ac:dyDescent="0.3">
      <c r="A903" s="5">
        <v>421010</v>
      </c>
      <c r="B903" s="6" t="s">
        <v>667</v>
      </c>
      <c r="C903" s="1">
        <v>0</v>
      </c>
      <c r="D903" s="1">
        <v>72555.839999999997</v>
      </c>
      <c r="E903" s="1">
        <v>21767855.960000001</v>
      </c>
      <c r="F903" s="1">
        <v>23831586.609999999</v>
      </c>
      <c r="G903" s="1">
        <v>22957883.16</v>
      </c>
      <c r="H903" s="1">
        <v>88672787.960000008</v>
      </c>
      <c r="I903" s="1">
        <v>239891818.12</v>
      </c>
      <c r="J903" s="1">
        <v>245408598.38999999</v>
      </c>
      <c r="K903" s="1">
        <v>7769951899.789999</v>
      </c>
      <c r="L903" s="9"/>
    </row>
    <row r="904" spans="1:12" x14ac:dyDescent="0.3">
      <c r="A904" s="5">
        <v>421015</v>
      </c>
      <c r="B904" s="6" t="s">
        <v>650</v>
      </c>
      <c r="C904" s="1">
        <v>39429590.120000005</v>
      </c>
      <c r="D904" s="1">
        <v>270831305.95000005</v>
      </c>
      <c r="E904" s="1">
        <v>2364037</v>
      </c>
      <c r="F904" s="1">
        <v>46587870.450000003</v>
      </c>
      <c r="G904" s="1">
        <v>0</v>
      </c>
      <c r="H904" s="1">
        <v>774608364.9200002</v>
      </c>
      <c r="I904" s="1">
        <v>3615407444.5199986</v>
      </c>
      <c r="J904" s="1">
        <v>6846483314.3500004</v>
      </c>
      <c r="K904" s="1">
        <v>17812509467.580002</v>
      </c>
      <c r="L904" s="9"/>
    </row>
    <row r="905" spans="1:12" x14ac:dyDescent="0.3">
      <c r="A905" s="5">
        <v>421020</v>
      </c>
      <c r="B905" s="6" t="s">
        <v>668</v>
      </c>
      <c r="C905" s="1">
        <v>0</v>
      </c>
      <c r="D905" s="1">
        <v>0</v>
      </c>
      <c r="E905" s="1">
        <v>9655500</v>
      </c>
      <c r="F905" s="1">
        <v>271572597</v>
      </c>
      <c r="G905" s="1">
        <v>0</v>
      </c>
      <c r="H905" s="1">
        <v>95171559.920000002</v>
      </c>
      <c r="I905" s="1">
        <v>560594879.62</v>
      </c>
      <c r="J905" s="1">
        <v>10362355471.52</v>
      </c>
      <c r="K905" s="1">
        <v>2375465352.6999998</v>
      </c>
      <c r="L905" s="9"/>
    </row>
    <row r="906" spans="1:12" x14ac:dyDescent="0.3">
      <c r="A906" s="5">
        <v>421025</v>
      </c>
      <c r="B906" s="6" t="s">
        <v>669</v>
      </c>
      <c r="C906" s="1">
        <v>40225791.700000003</v>
      </c>
      <c r="D906" s="1">
        <v>23081864</v>
      </c>
      <c r="E906" s="1">
        <v>37257126.899999999</v>
      </c>
      <c r="F906" s="1">
        <v>23752343.809999999</v>
      </c>
      <c r="G906" s="1">
        <v>3776443</v>
      </c>
      <c r="H906" s="1">
        <v>190280763.12999997</v>
      </c>
      <c r="I906" s="1">
        <v>556941348.01999998</v>
      </c>
      <c r="J906" s="1">
        <v>459942102.06</v>
      </c>
      <c r="K906" s="1">
        <v>1045510633.1000001</v>
      </c>
      <c r="L906" s="9"/>
    </row>
    <row r="907" spans="1:12" x14ac:dyDescent="0.3">
      <c r="A907" s="5">
        <v>421030</v>
      </c>
      <c r="B907" s="6" t="s">
        <v>670</v>
      </c>
      <c r="C907" s="1">
        <v>0</v>
      </c>
      <c r="D907" s="1">
        <v>140097480.23000002</v>
      </c>
      <c r="E907" s="1">
        <v>140397712.06</v>
      </c>
      <c r="F907" s="1">
        <v>250029140.44999999</v>
      </c>
      <c r="G907" s="1">
        <v>700857755.97000003</v>
      </c>
      <c r="H907" s="1">
        <v>434272571.87999988</v>
      </c>
      <c r="I907" s="1">
        <v>1192967930.1300001</v>
      </c>
      <c r="J907" s="1">
        <v>2027232814.29</v>
      </c>
      <c r="K907" s="1">
        <v>7573305350.0799999</v>
      </c>
      <c r="L907" s="9"/>
    </row>
    <row r="908" spans="1:12" x14ac:dyDescent="0.3">
      <c r="A908" s="5">
        <v>421035</v>
      </c>
      <c r="B908" s="6" t="s">
        <v>671</v>
      </c>
      <c r="C908" s="1">
        <v>0</v>
      </c>
      <c r="D908" s="1">
        <v>0</v>
      </c>
      <c r="E908" s="1">
        <v>5048481.82</v>
      </c>
      <c r="F908" s="1">
        <v>0</v>
      </c>
      <c r="G908" s="1">
        <v>39831000</v>
      </c>
      <c r="H908" s="1">
        <v>30328903.649999999</v>
      </c>
      <c r="I908" s="1">
        <v>70178946.379999995</v>
      </c>
      <c r="J908" s="1">
        <v>1778958.22</v>
      </c>
      <c r="K908" s="1">
        <v>75410573.010000005</v>
      </c>
      <c r="L908" s="9"/>
    </row>
    <row r="909" spans="1:12" x14ac:dyDescent="0.3">
      <c r="A909" s="5">
        <v>421036</v>
      </c>
      <c r="B909" s="6" t="s">
        <v>660</v>
      </c>
      <c r="C909" s="1">
        <v>38090000</v>
      </c>
      <c r="D909" s="1">
        <v>20452017.440000001</v>
      </c>
      <c r="E909" s="1">
        <v>12568417.92</v>
      </c>
      <c r="F909" s="1">
        <v>321915830.33000004</v>
      </c>
      <c r="G909" s="1">
        <v>16718251</v>
      </c>
      <c r="H909" s="1">
        <v>187918782.51000002</v>
      </c>
      <c r="I909" s="1">
        <v>842468203.84000003</v>
      </c>
      <c r="J909" s="1">
        <v>3108782035.5</v>
      </c>
      <c r="K909" s="1">
        <v>6603349902.9200001</v>
      </c>
      <c r="L909" s="9"/>
    </row>
    <row r="910" spans="1:12" x14ac:dyDescent="0.3">
      <c r="A910" s="5">
        <v>421037</v>
      </c>
      <c r="B910" s="6" t="s">
        <v>661</v>
      </c>
      <c r="C910" s="1">
        <v>8986068</v>
      </c>
      <c r="D910" s="1">
        <v>1951978</v>
      </c>
      <c r="E910" s="1">
        <v>28061.34</v>
      </c>
      <c r="F910" s="1">
        <v>6647154</v>
      </c>
      <c r="G910" s="1">
        <v>60943512.189999998</v>
      </c>
      <c r="H910" s="1">
        <v>37063829.850000001</v>
      </c>
      <c r="I910" s="1">
        <v>86893659.13000001</v>
      </c>
      <c r="J910" s="1">
        <v>354115960.80000007</v>
      </c>
      <c r="K910" s="1">
        <v>2850585829.6400003</v>
      </c>
      <c r="L910" s="9"/>
    </row>
    <row r="911" spans="1:12" x14ac:dyDescent="0.3">
      <c r="A911" s="5">
        <v>421038</v>
      </c>
      <c r="B911" s="6" t="s">
        <v>672</v>
      </c>
      <c r="C911" s="1">
        <v>0</v>
      </c>
      <c r="D911" s="1">
        <v>0</v>
      </c>
      <c r="E911" s="1">
        <v>773565</v>
      </c>
      <c r="F911" s="1">
        <v>7585183</v>
      </c>
      <c r="G911" s="1">
        <v>0</v>
      </c>
      <c r="H911" s="1">
        <v>7531209.0700000003</v>
      </c>
      <c r="I911" s="1">
        <v>204234658.39999998</v>
      </c>
      <c r="J911" s="1">
        <v>4940562985.4400005</v>
      </c>
      <c r="K911" s="1">
        <v>4896775364.8000002</v>
      </c>
      <c r="L911" s="9"/>
    </row>
    <row r="912" spans="1:12" x14ac:dyDescent="0.3">
      <c r="A912" s="5">
        <v>422000</v>
      </c>
      <c r="B912" s="6" t="s">
        <v>673</v>
      </c>
      <c r="C912" s="1">
        <v>4461913248.1999989</v>
      </c>
      <c r="D912" s="1">
        <v>1445099137.8300002</v>
      </c>
      <c r="E912" s="1">
        <v>5726868300.670002</v>
      </c>
      <c r="F912" s="1">
        <v>2309850672.9500003</v>
      </c>
      <c r="G912" s="1">
        <v>6866621656.6200008</v>
      </c>
      <c r="H912" s="1">
        <v>2754163080.5600009</v>
      </c>
      <c r="I912" s="1">
        <v>3579402287.4999995</v>
      </c>
      <c r="J912" s="1">
        <v>13719937589.460003</v>
      </c>
      <c r="K912" s="1">
        <v>48384925542.060005</v>
      </c>
      <c r="L912" s="9"/>
    </row>
    <row r="913" spans="1:12" x14ac:dyDescent="0.3">
      <c r="A913" s="5">
        <v>422004</v>
      </c>
      <c r="B913" s="6" t="s">
        <v>674</v>
      </c>
      <c r="C913" s="1">
        <v>2310916861.5999999</v>
      </c>
      <c r="D913" s="1">
        <v>881437386.24999988</v>
      </c>
      <c r="E913" s="1">
        <v>264279982.23999998</v>
      </c>
      <c r="F913" s="1">
        <v>591067077.17999995</v>
      </c>
      <c r="G913" s="1">
        <v>1525329608.6900001</v>
      </c>
      <c r="H913" s="1">
        <v>1216340680.4200006</v>
      </c>
      <c r="I913" s="1">
        <v>996018618.89000022</v>
      </c>
      <c r="J913" s="1">
        <v>1239241814.3</v>
      </c>
      <c r="K913" s="1">
        <v>4979540918.6800013</v>
      </c>
      <c r="L913" s="9"/>
    </row>
    <row r="914" spans="1:12" x14ac:dyDescent="0.3">
      <c r="A914" s="5">
        <v>422005</v>
      </c>
      <c r="B914" s="6" t="s">
        <v>675</v>
      </c>
      <c r="C914" s="1">
        <v>1893929209.8199999</v>
      </c>
      <c r="D914" s="1">
        <v>69318754.460000008</v>
      </c>
      <c r="E914" s="1">
        <v>2623890941.3700004</v>
      </c>
      <c r="F914" s="1">
        <v>344860598.05000001</v>
      </c>
      <c r="G914" s="1">
        <v>3079288651.2999997</v>
      </c>
      <c r="H914" s="1">
        <v>554592302.78000009</v>
      </c>
      <c r="I914" s="1">
        <v>1825848949.8600001</v>
      </c>
      <c r="J914" s="1">
        <v>3896956384.2600007</v>
      </c>
      <c r="K914" s="1">
        <v>5434842028.8000002</v>
      </c>
      <c r="L914" s="9"/>
    </row>
    <row r="915" spans="1:12" x14ac:dyDescent="0.3">
      <c r="A915" s="5">
        <v>422010</v>
      </c>
      <c r="B915" s="6" t="s">
        <v>676</v>
      </c>
      <c r="C915" s="1">
        <v>161152201.43000001</v>
      </c>
      <c r="D915" s="1">
        <v>468610039.12</v>
      </c>
      <c r="E915" s="1">
        <v>2816636314.0100002</v>
      </c>
      <c r="F915" s="1">
        <v>1217250900.4000001</v>
      </c>
      <c r="G915" s="1">
        <v>2262003396.6300001</v>
      </c>
      <c r="H915" s="1">
        <v>957669745.12999988</v>
      </c>
      <c r="I915" s="1">
        <v>756507661.75</v>
      </c>
      <c r="J915" s="1">
        <v>8583739390.8999996</v>
      </c>
      <c r="K915" s="1">
        <v>37965972764.579994</v>
      </c>
      <c r="L915" s="9"/>
    </row>
    <row r="916" spans="1:12" x14ac:dyDescent="0.3">
      <c r="A916" s="5">
        <v>422015</v>
      </c>
      <c r="B916" s="6" t="s">
        <v>677</v>
      </c>
      <c r="C916" s="1">
        <v>95914975.349999994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9"/>
    </row>
    <row r="917" spans="1:12" x14ac:dyDescent="0.3">
      <c r="A917" s="5">
        <v>422500</v>
      </c>
      <c r="B917" s="6" t="s">
        <v>678</v>
      </c>
      <c r="C917" s="1">
        <v>5212857150.6199999</v>
      </c>
      <c r="D917" s="1">
        <v>1924577879.05</v>
      </c>
      <c r="E917" s="1">
        <v>6413488460.1000013</v>
      </c>
      <c r="F917" s="1">
        <v>12224565048.489998</v>
      </c>
      <c r="G917" s="1">
        <v>36677932971.699997</v>
      </c>
      <c r="H917" s="1">
        <v>4688728592.8500004</v>
      </c>
      <c r="I917" s="1">
        <v>11224871354.15</v>
      </c>
      <c r="J917" s="1">
        <v>28686939007.619995</v>
      </c>
      <c r="K917" s="1">
        <v>247484544667.30997</v>
      </c>
      <c r="L917" s="9"/>
    </row>
    <row r="918" spans="1:12" x14ac:dyDescent="0.3">
      <c r="A918" s="5">
        <v>422501</v>
      </c>
      <c r="B918" s="6" t="s">
        <v>679</v>
      </c>
      <c r="C918" s="1">
        <v>0</v>
      </c>
      <c r="D918" s="1">
        <v>0</v>
      </c>
      <c r="E918" s="1">
        <v>1080000</v>
      </c>
      <c r="F918" s="1">
        <v>0</v>
      </c>
      <c r="G918" s="1">
        <v>0</v>
      </c>
      <c r="H918" s="1">
        <v>2544860</v>
      </c>
      <c r="I918" s="1">
        <v>1449574.78</v>
      </c>
      <c r="J918" s="1">
        <v>0</v>
      </c>
      <c r="K918" s="1">
        <v>35733495.969999999</v>
      </c>
      <c r="L918" s="9"/>
    </row>
    <row r="919" spans="1:12" x14ac:dyDescent="0.3">
      <c r="A919" s="5">
        <v>422502</v>
      </c>
      <c r="B919" s="6" t="s">
        <v>680</v>
      </c>
      <c r="C919" s="1">
        <v>0</v>
      </c>
      <c r="D919" s="1">
        <v>0</v>
      </c>
      <c r="E919" s="1">
        <v>2933155.8899999997</v>
      </c>
      <c r="F919" s="1">
        <v>90740.32</v>
      </c>
      <c r="G919" s="1">
        <v>0</v>
      </c>
      <c r="H919" s="1">
        <v>14900688</v>
      </c>
      <c r="I919" s="1">
        <v>45052288.119999997</v>
      </c>
      <c r="J919" s="1">
        <v>106653316</v>
      </c>
      <c r="K919" s="1">
        <v>0</v>
      </c>
      <c r="L919" s="9"/>
    </row>
    <row r="920" spans="1:12" x14ac:dyDescent="0.3">
      <c r="A920" s="5">
        <v>422503</v>
      </c>
      <c r="B920" s="6" t="s">
        <v>681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23626920</v>
      </c>
      <c r="I920" s="1">
        <v>17688614</v>
      </c>
      <c r="J920" s="1">
        <v>215734380</v>
      </c>
      <c r="K920" s="1">
        <v>0</v>
      </c>
      <c r="L920" s="9"/>
    </row>
    <row r="921" spans="1:12" x14ac:dyDescent="0.3">
      <c r="A921" s="5">
        <v>422504</v>
      </c>
      <c r="B921" s="6" t="s">
        <v>682</v>
      </c>
      <c r="C921" s="1">
        <v>0</v>
      </c>
      <c r="D921" s="1">
        <v>0</v>
      </c>
      <c r="E921" s="1">
        <v>310481</v>
      </c>
      <c r="F921" s="1">
        <v>1105685.08</v>
      </c>
      <c r="G921" s="1">
        <v>337831606</v>
      </c>
      <c r="H921" s="1">
        <v>0</v>
      </c>
      <c r="I921" s="1">
        <v>0</v>
      </c>
      <c r="J921" s="1">
        <v>74557</v>
      </c>
      <c r="K921" s="1">
        <v>137542148.80000001</v>
      </c>
      <c r="L921" s="9"/>
    </row>
    <row r="922" spans="1:12" x14ac:dyDescent="0.3">
      <c r="A922" s="5">
        <v>422505</v>
      </c>
      <c r="B922" s="6" t="s">
        <v>683</v>
      </c>
      <c r="C922" s="1">
        <v>0</v>
      </c>
      <c r="D922" s="1">
        <v>0</v>
      </c>
      <c r="E922" s="1">
        <v>0</v>
      </c>
      <c r="F922" s="1">
        <v>0</v>
      </c>
      <c r="G922" s="1">
        <v>165778452.03</v>
      </c>
      <c r="H922" s="1">
        <v>9355942</v>
      </c>
      <c r="I922" s="1">
        <v>0</v>
      </c>
      <c r="J922" s="1">
        <v>1992636</v>
      </c>
      <c r="K922" s="1">
        <v>65780.800000000003</v>
      </c>
      <c r="L922" s="9"/>
    </row>
    <row r="923" spans="1:12" x14ac:dyDescent="0.3">
      <c r="A923" s="5">
        <v>422506</v>
      </c>
      <c r="B923" s="6" t="s">
        <v>684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3485548</v>
      </c>
      <c r="I923" s="1">
        <v>0</v>
      </c>
      <c r="J923" s="1">
        <v>0</v>
      </c>
      <c r="K923" s="1">
        <v>0</v>
      </c>
      <c r="L923" s="9"/>
    </row>
    <row r="924" spans="1:12" x14ac:dyDescent="0.3">
      <c r="A924" s="5">
        <v>422507</v>
      </c>
      <c r="B924" s="6" t="s">
        <v>685</v>
      </c>
      <c r="C924" s="1">
        <v>222256756.34</v>
      </c>
      <c r="D924" s="1">
        <v>0</v>
      </c>
      <c r="E924" s="1">
        <v>0</v>
      </c>
      <c r="F924" s="1">
        <v>0</v>
      </c>
      <c r="G924" s="1">
        <v>101177204.11</v>
      </c>
      <c r="H924" s="1">
        <v>36665499.710000001</v>
      </c>
      <c r="I924" s="1">
        <v>55491727</v>
      </c>
      <c r="J924" s="1">
        <v>254243766</v>
      </c>
      <c r="K924" s="1">
        <v>25590456</v>
      </c>
      <c r="L924" s="9"/>
    </row>
    <row r="925" spans="1:12" x14ac:dyDescent="0.3">
      <c r="A925" s="5">
        <v>422509</v>
      </c>
      <c r="B925" s="6" t="s">
        <v>686</v>
      </c>
      <c r="C925" s="1">
        <v>0</v>
      </c>
      <c r="D925" s="1">
        <v>1045719</v>
      </c>
      <c r="E925" s="1">
        <v>17258655</v>
      </c>
      <c r="F925" s="1">
        <v>18835100</v>
      </c>
      <c r="G925" s="1">
        <v>19421367.259999998</v>
      </c>
      <c r="H925" s="1">
        <v>40048</v>
      </c>
      <c r="I925" s="1">
        <v>24722749.150000002</v>
      </c>
      <c r="J925" s="1">
        <v>4107602983.4400001</v>
      </c>
      <c r="K925" s="1">
        <v>2490146845.1899996</v>
      </c>
      <c r="L925" s="9"/>
    </row>
    <row r="926" spans="1:12" x14ac:dyDescent="0.3">
      <c r="A926" s="5">
        <v>422510</v>
      </c>
      <c r="B926" s="6" t="s">
        <v>687</v>
      </c>
      <c r="C926" s="1">
        <v>0</v>
      </c>
      <c r="D926" s="1">
        <v>220758</v>
      </c>
      <c r="E926" s="1">
        <v>0</v>
      </c>
      <c r="F926" s="1">
        <v>20003111.460000001</v>
      </c>
      <c r="G926" s="1">
        <v>0</v>
      </c>
      <c r="H926" s="1">
        <v>2375699</v>
      </c>
      <c r="I926" s="1">
        <v>32777279</v>
      </c>
      <c r="J926" s="1">
        <v>1044352261</v>
      </c>
      <c r="K926" s="1">
        <v>1014728317.0700001</v>
      </c>
      <c r="L926" s="9"/>
    </row>
    <row r="927" spans="1:12" x14ac:dyDescent="0.3">
      <c r="A927" s="5">
        <v>422511</v>
      </c>
      <c r="B927" s="6" t="s">
        <v>688</v>
      </c>
      <c r="C927" s="1">
        <v>0</v>
      </c>
      <c r="D927" s="1">
        <v>0</v>
      </c>
      <c r="E927" s="1">
        <v>0</v>
      </c>
      <c r="F927" s="1">
        <v>108061</v>
      </c>
      <c r="G927" s="1">
        <v>0</v>
      </c>
      <c r="H927" s="1">
        <v>0</v>
      </c>
      <c r="I927" s="1">
        <v>0</v>
      </c>
      <c r="J927" s="1">
        <v>19098282</v>
      </c>
      <c r="K927" s="1">
        <v>21842549.57</v>
      </c>
      <c r="L927" s="9"/>
    </row>
    <row r="928" spans="1:12" x14ac:dyDescent="0.3">
      <c r="A928" s="5">
        <v>422512</v>
      </c>
      <c r="B928" s="6" t="s">
        <v>689</v>
      </c>
      <c r="C928" s="1">
        <v>494859004.9000001</v>
      </c>
      <c r="D928" s="1">
        <v>982439991.33999991</v>
      </c>
      <c r="E928" s="1">
        <v>4069488133.6800003</v>
      </c>
      <c r="F928" s="1">
        <v>8601389048.3999996</v>
      </c>
      <c r="G928" s="1">
        <v>16246061218.910002</v>
      </c>
      <c r="H928" s="1">
        <v>2494772522.7400002</v>
      </c>
      <c r="I928" s="1">
        <v>6775156465.0800009</v>
      </c>
      <c r="J928" s="1">
        <v>12563107841.690002</v>
      </c>
      <c r="K928" s="1">
        <v>101129807583.67001</v>
      </c>
      <c r="L928" s="9"/>
    </row>
    <row r="929" spans="1:12" x14ac:dyDescent="0.3">
      <c r="A929" s="5">
        <v>422513</v>
      </c>
      <c r="B929" s="6" t="s">
        <v>690</v>
      </c>
      <c r="C929" s="1">
        <v>3739230</v>
      </c>
      <c r="D929" s="1">
        <v>697899185.43000007</v>
      </c>
      <c r="E929" s="1">
        <v>881792635.41000009</v>
      </c>
      <c r="F929" s="1">
        <v>960718766.90999997</v>
      </c>
      <c r="G929" s="1">
        <v>1136659231.6500001</v>
      </c>
      <c r="H929" s="1">
        <v>649531047.06999993</v>
      </c>
      <c r="I929" s="1">
        <v>1314849189.1100001</v>
      </c>
      <c r="J929" s="1">
        <v>4714599481.6499996</v>
      </c>
      <c r="K929" s="1">
        <v>32180529673.25</v>
      </c>
      <c r="L929" s="9"/>
    </row>
    <row r="930" spans="1:12" x14ac:dyDescent="0.3">
      <c r="A930" s="5">
        <v>422514</v>
      </c>
      <c r="B930" s="6" t="s">
        <v>691</v>
      </c>
      <c r="C930" s="1">
        <v>0</v>
      </c>
      <c r="D930" s="1">
        <v>0</v>
      </c>
      <c r="E930" s="1">
        <v>108664969.31</v>
      </c>
      <c r="F930" s="1">
        <v>28819850.079999998</v>
      </c>
      <c r="G930" s="1">
        <v>159010941</v>
      </c>
      <c r="H930" s="1">
        <v>103534855.84999999</v>
      </c>
      <c r="I930" s="1">
        <v>58636456</v>
      </c>
      <c r="J930" s="1">
        <v>278557554.47000003</v>
      </c>
      <c r="K930" s="1">
        <v>1192720928.0000002</v>
      </c>
      <c r="L930" s="9"/>
    </row>
    <row r="931" spans="1:12" x14ac:dyDescent="0.3">
      <c r="A931" s="5">
        <v>422515</v>
      </c>
      <c r="B931" s="6" t="s">
        <v>692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42231760</v>
      </c>
      <c r="I931" s="1">
        <v>10772438</v>
      </c>
      <c r="J931" s="1">
        <v>0</v>
      </c>
      <c r="K931" s="1">
        <v>244787709</v>
      </c>
      <c r="L931" s="9"/>
    </row>
    <row r="932" spans="1:12" x14ac:dyDescent="0.3">
      <c r="A932" s="5">
        <v>422516</v>
      </c>
      <c r="B932" s="6" t="s">
        <v>693</v>
      </c>
      <c r="C932" s="1">
        <v>0</v>
      </c>
      <c r="D932" s="1">
        <v>0</v>
      </c>
      <c r="E932" s="1">
        <v>0</v>
      </c>
      <c r="F932" s="1">
        <v>0</v>
      </c>
      <c r="G932" s="1">
        <v>0</v>
      </c>
      <c r="H932" s="1">
        <v>2655746</v>
      </c>
      <c r="I932" s="1">
        <v>0</v>
      </c>
      <c r="J932" s="1">
        <v>0</v>
      </c>
      <c r="K932" s="1">
        <v>0</v>
      </c>
      <c r="L932" s="9"/>
    </row>
    <row r="933" spans="1:12" x14ac:dyDescent="0.3">
      <c r="A933" s="5">
        <v>422518</v>
      </c>
      <c r="B933" s="6" t="s">
        <v>694</v>
      </c>
      <c r="C933" s="1">
        <v>35695071</v>
      </c>
      <c r="D933" s="1">
        <v>0</v>
      </c>
      <c r="E933" s="1">
        <v>20324547</v>
      </c>
      <c r="F933" s="1">
        <v>6538956</v>
      </c>
      <c r="G933" s="1">
        <v>32574373.5</v>
      </c>
      <c r="H933" s="1">
        <v>0</v>
      </c>
      <c r="I933" s="1">
        <v>733432</v>
      </c>
      <c r="J933" s="1">
        <v>0</v>
      </c>
      <c r="K933" s="1">
        <v>23084146444.620003</v>
      </c>
      <c r="L933" s="9"/>
    </row>
    <row r="934" spans="1:12" x14ac:dyDescent="0.3">
      <c r="A934" s="5">
        <v>422519</v>
      </c>
      <c r="B934" s="6" t="s">
        <v>695</v>
      </c>
      <c r="C934" s="1">
        <v>0</v>
      </c>
      <c r="D934" s="1">
        <v>0</v>
      </c>
      <c r="E934" s="1">
        <v>0</v>
      </c>
      <c r="F934" s="1">
        <v>1053531</v>
      </c>
      <c r="G934" s="1">
        <v>403688</v>
      </c>
      <c r="H934" s="1">
        <v>0</v>
      </c>
      <c r="I934" s="1">
        <v>0</v>
      </c>
      <c r="J934" s="1">
        <v>132624</v>
      </c>
      <c r="K934" s="1">
        <v>9441135375.2700005</v>
      </c>
      <c r="L934" s="9"/>
    </row>
    <row r="935" spans="1:12" x14ac:dyDescent="0.3">
      <c r="A935" s="5">
        <v>422520</v>
      </c>
      <c r="B935" s="6" t="s">
        <v>696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58218458.939999998</v>
      </c>
      <c r="L935" s="9"/>
    </row>
    <row r="936" spans="1:12" x14ac:dyDescent="0.3">
      <c r="A936" s="5">
        <v>422521</v>
      </c>
      <c r="B936" s="6" t="s">
        <v>697</v>
      </c>
      <c r="C936" s="1">
        <v>466553542</v>
      </c>
      <c r="D936" s="1">
        <v>0</v>
      </c>
      <c r="E936" s="1">
        <v>165456689</v>
      </c>
      <c r="F936" s="1">
        <v>100748796</v>
      </c>
      <c r="G936" s="1">
        <v>2020092449.5799999</v>
      </c>
      <c r="H936" s="1">
        <v>27786631</v>
      </c>
      <c r="I936" s="1">
        <v>120447083</v>
      </c>
      <c r="J936" s="1">
        <v>497362692.33999997</v>
      </c>
      <c r="K936" s="1">
        <v>15586844556.969997</v>
      </c>
      <c r="L936" s="9"/>
    </row>
    <row r="937" spans="1:12" x14ac:dyDescent="0.3">
      <c r="A937" s="5">
        <v>422522</v>
      </c>
      <c r="B937" s="6" t="s">
        <v>698</v>
      </c>
      <c r="C937" s="1">
        <v>1307911</v>
      </c>
      <c r="D937" s="1">
        <v>0</v>
      </c>
      <c r="E937" s="1">
        <v>1244179</v>
      </c>
      <c r="F937" s="1">
        <v>22907825</v>
      </c>
      <c r="G937" s="1">
        <v>654036823</v>
      </c>
      <c r="H937" s="1">
        <v>930021.84</v>
      </c>
      <c r="I937" s="1">
        <v>0</v>
      </c>
      <c r="J937" s="1">
        <v>219337439.72</v>
      </c>
      <c r="K937" s="1">
        <v>13255551116.740002</v>
      </c>
      <c r="L937" s="9"/>
    </row>
    <row r="938" spans="1:12" x14ac:dyDescent="0.3">
      <c r="A938" s="5">
        <v>422523</v>
      </c>
      <c r="B938" s="6" t="s">
        <v>699</v>
      </c>
      <c r="C938" s="1">
        <v>0</v>
      </c>
      <c r="D938" s="1">
        <v>0</v>
      </c>
      <c r="E938" s="1">
        <v>0</v>
      </c>
      <c r="F938" s="1">
        <v>697850</v>
      </c>
      <c r="G938" s="1">
        <v>0</v>
      </c>
      <c r="H938" s="1">
        <v>0</v>
      </c>
      <c r="I938" s="1">
        <v>14987099</v>
      </c>
      <c r="J938" s="1">
        <v>99818</v>
      </c>
      <c r="K938" s="1">
        <v>271662990.12</v>
      </c>
      <c r="L938" s="9"/>
    </row>
    <row r="939" spans="1:12" x14ac:dyDescent="0.3">
      <c r="A939" s="5">
        <v>422524</v>
      </c>
      <c r="B939" s="6" t="s">
        <v>700</v>
      </c>
      <c r="C939" s="1">
        <v>464447994.47999996</v>
      </c>
      <c r="D939" s="1">
        <v>16942140</v>
      </c>
      <c r="E939" s="1">
        <v>550085978.71000004</v>
      </c>
      <c r="F939" s="1">
        <v>460733618.59000003</v>
      </c>
      <c r="G939" s="1">
        <v>5614294012.6300001</v>
      </c>
      <c r="H939" s="1">
        <v>414853481.63999999</v>
      </c>
      <c r="I939" s="1">
        <v>1278475291.71</v>
      </c>
      <c r="J939" s="1">
        <v>2965224420.8700004</v>
      </c>
      <c r="K939" s="1">
        <v>17198692589.810005</v>
      </c>
      <c r="L939" s="9"/>
    </row>
    <row r="940" spans="1:12" x14ac:dyDescent="0.3">
      <c r="A940" s="5">
        <v>422525</v>
      </c>
      <c r="B940" s="6" t="s">
        <v>701</v>
      </c>
      <c r="C940" s="1">
        <v>0</v>
      </c>
      <c r="D940" s="1">
        <v>0</v>
      </c>
      <c r="E940" s="1">
        <v>0</v>
      </c>
      <c r="F940" s="1">
        <v>801940.72</v>
      </c>
      <c r="G940" s="1">
        <v>0</v>
      </c>
      <c r="H940" s="1">
        <v>1123913</v>
      </c>
      <c r="I940" s="1">
        <v>0</v>
      </c>
      <c r="J940" s="1">
        <v>65047694.200000003</v>
      </c>
      <c r="K940" s="1">
        <v>199939690.34999999</v>
      </c>
      <c r="L940" s="9"/>
    </row>
    <row r="941" spans="1:12" x14ac:dyDescent="0.3">
      <c r="A941" s="5">
        <v>422527</v>
      </c>
      <c r="B941" s="6" t="s">
        <v>702</v>
      </c>
      <c r="C941" s="1">
        <v>910343</v>
      </c>
      <c r="D941" s="1">
        <v>2809976</v>
      </c>
      <c r="E941" s="1">
        <v>81432774.760000005</v>
      </c>
      <c r="F941" s="1">
        <v>17206017</v>
      </c>
      <c r="G941" s="1">
        <v>61062432</v>
      </c>
      <c r="H941" s="1">
        <v>9064273</v>
      </c>
      <c r="I941" s="1">
        <v>64596333.090000004</v>
      </c>
      <c r="J941" s="1">
        <v>285857326.97000003</v>
      </c>
      <c r="K941" s="1">
        <v>215307510.27999997</v>
      </c>
      <c r="L941" s="9"/>
    </row>
    <row r="942" spans="1:12" x14ac:dyDescent="0.3">
      <c r="A942" s="5">
        <v>422529</v>
      </c>
      <c r="B942" s="6" t="s">
        <v>703</v>
      </c>
      <c r="C942" s="1">
        <v>684344200.76999998</v>
      </c>
      <c r="D942" s="1">
        <v>25000000</v>
      </c>
      <c r="E942" s="1">
        <v>1715086</v>
      </c>
      <c r="F942" s="1">
        <v>1932763</v>
      </c>
      <c r="G942" s="1">
        <v>64010029.25</v>
      </c>
      <c r="H942" s="1">
        <v>0</v>
      </c>
      <c r="I942" s="1">
        <v>64071</v>
      </c>
      <c r="J942" s="1">
        <v>0</v>
      </c>
      <c r="K942" s="1">
        <v>34201900</v>
      </c>
      <c r="L942" s="9"/>
    </row>
    <row r="943" spans="1:12" x14ac:dyDescent="0.3">
      <c r="A943" s="5">
        <v>422530</v>
      </c>
      <c r="B943" s="6" t="s">
        <v>704</v>
      </c>
      <c r="C943" s="1">
        <v>2313807.04</v>
      </c>
      <c r="D943" s="1">
        <v>0</v>
      </c>
      <c r="E943" s="1">
        <v>0</v>
      </c>
      <c r="F943" s="1">
        <v>0</v>
      </c>
      <c r="G943" s="1">
        <v>0</v>
      </c>
      <c r="H943" s="1">
        <v>656667</v>
      </c>
      <c r="I943" s="1">
        <v>1951041</v>
      </c>
      <c r="J943" s="1">
        <v>0</v>
      </c>
      <c r="K943" s="1">
        <v>0</v>
      </c>
      <c r="L943" s="9"/>
    </row>
    <row r="944" spans="1:12" x14ac:dyDescent="0.3">
      <c r="A944" s="5">
        <v>422531</v>
      </c>
      <c r="B944" s="6" t="s">
        <v>705</v>
      </c>
      <c r="C944" s="1">
        <v>0</v>
      </c>
      <c r="D944" s="1">
        <v>0</v>
      </c>
      <c r="E944" s="1">
        <v>1585247</v>
      </c>
      <c r="F944" s="1">
        <v>0</v>
      </c>
      <c r="G944" s="1">
        <v>2266823353</v>
      </c>
      <c r="H944" s="1">
        <v>43116.02</v>
      </c>
      <c r="I944" s="1">
        <v>67503394</v>
      </c>
      <c r="J944" s="1">
        <v>4756113.17</v>
      </c>
      <c r="K944" s="1">
        <v>250403425.94999999</v>
      </c>
      <c r="L944" s="9"/>
    </row>
    <row r="945" spans="1:12" x14ac:dyDescent="0.3">
      <c r="A945" s="5">
        <v>422532</v>
      </c>
      <c r="B945" s="6" t="s">
        <v>706</v>
      </c>
      <c r="C945" s="1">
        <v>0</v>
      </c>
      <c r="D945" s="1">
        <v>120000</v>
      </c>
      <c r="E945" s="1">
        <v>0</v>
      </c>
      <c r="F945" s="1">
        <v>0</v>
      </c>
      <c r="G945" s="1">
        <v>0</v>
      </c>
      <c r="H945" s="1">
        <v>18988</v>
      </c>
      <c r="I945" s="1">
        <v>0</v>
      </c>
      <c r="J945" s="1">
        <v>0</v>
      </c>
      <c r="K945" s="1">
        <v>5628699.7699999996</v>
      </c>
      <c r="L945" s="9"/>
    </row>
    <row r="946" spans="1:12" x14ac:dyDescent="0.3">
      <c r="A946" s="5">
        <v>422533</v>
      </c>
      <c r="B946" s="6" t="s">
        <v>707</v>
      </c>
      <c r="C946" s="1">
        <v>0</v>
      </c>
      <c r="D946" s="1">
        <v>0</v>
      </c>
      <c r="E946" s="1">
        <v>0</v>
      </c>
      <c r="F946" s="1">
        <v>0</v>
      </c>
      <c r="G946" s="1">
        <v>0</v>
      </c>
      <c r="H946" s="1">
        <v>3457067</v>
      </c>
      <c r="I946" s="1">
        <v>5955975</v>
      </c>
      <c r="J946" s="1">
        <v>0</v>
      </c>
      <c r="K946" s="1">
        <v>14465521</v>
      </c>
      <c r="L946" s="9"/>
    </row>
    <row r="947" spans="1:12" x14ac:dyDescent="0.3">
      <c r="A947" s="5">
        <v>422534</v>
      </c>
      <c r="B947" s="6" t="s">
        <v>708</v>
      </c>
      <c r="C947" s="1">
        <v>20109922</v>
      </c>
      <c r="D947" s="1">
        <v>0</v>
      </c>
      <c r="E947" s="1">
        <v>280577</v>
      </c>
      <c r="F947" s="1">
        <v>0</v>
      </c>
      <c r="G947" s="1">
        <v>0</v>
      </c>
      <c r="H947" s="1">
        <v>3659944</v>
      </c>
      <c r="I947" s="1">
        <v>927725</v>
      </c>
      <c r="J947" s="1">
        <v>0</v>
      </c>
      <c r="K947" s="1">
        <v>1053948</v>
      </c>
      <c r="L947" s="9"/>
    </row>
    <row r="948" spans="1:12" x14ac:dyDescent="0.3">
      <c r="A948" s="5">
        <v>422535</v>
      </c>
      <c r="B948" s="6" t="s">
        <v>709</v>
      </c>
      <c r="C948" s="1">
        <v>27876829</v>
      </c>
      <c r="D948" s="1">
        <v>0</v>
      </c>
      <c r="E948" s="1">
        <v>6667770.5599999996</v>
      </c>
      <c r="F948" s="1">
        <v>270000</v>
      </c>
      <c r="G948" s="1">
        <v>0</v>
      </c>
      <c r="H948" s="1">
        <v>0</v>
      </c>
      <c r="I948" s="1">
        <v>1116291</v>
      </c>
      <c r="J948" s="1">
        <v>0</v>
      </c>
      <c r="K948" s="1">
        <v>37598335.020000003</v>
      </c>
      <c r="L948" s="9"/>
    </row>
    <row r="949" spans="1:12" x14ac:dyDescent="0.3">
      <c r="A949" s="5">
        <v>422536</v>
      </c>
      <c r="B949" s="6" t="s">
        <v>710</v>
      </c>
      <c r="C949" s="1">
        <v>53827810</v>
      </c>
      <c r="D949" s="1">
        <v>0</v>
      </c>
      <c r="E949" s="1">
        <v>1986956.83</v>
      </c>
      <c r="F949" s="1">
        <v>0</v>
      </c>
      <c r="G949" s="1">
        <v>2171000</v>
      </c>
      <c r="H949" s="1">
        <v>7241652</v>
      </c>
      <c r="I949" s="1">
        <v>0</v>
      </c>
      <c r="J949" s="1">
        <v>0</v>
      </c>
      <c r="K949" s="1">
        <v>2356201.0499999998</v>
      </c>
      <c r="L949" s="9"/>
    </row>
    <row r="950" spans="1:12" x14ac:dyDescent="0.3">
      <c r="A950" s="5">
        <v>422538</v>
      </c>
      <c r="B950" s="6" t="s">
        <v>711</v>
      </c>
      <c r="C950" s="1">
        <v>0</v>
      </c>
      <c r="D950" s="1">
        <v>11089668</v>
      </c>
      <c r="E950" s="1">
        <v>47694750</v>
      </c>
      <c r="F950" s="1">
        <v>67965207</v>
      </c>
      <c r="G950" s="1">
        <v>631402147</v>
      </c>
      <c r="H950" s="1">
        <v>495958534.44999999</v>
      </c>
      <c r="I950" s="1">
        <v>268887885.89999998</v>
      </c>
      <c r="J950" s="1">
        <v>60593674</v>
      </c>
      <c r="K950" s="1">
        <v>97908520.129999995</v>
      </c>
      <c r="L950" s="9"/>
    </row>
    <row r="951" spans="1:12" x14ac:dyDescent="0.3">
      <c r="A951" s="5">
        <v>422539</v>
      </c>
      <c r="B951" s="6" t="s">
        <v>712</v>
      </c>
      <c r="C951" s="1">
        <v>0</v>
      </c>
      <c r="D951" s="1">
        <v>0</v>
      </c>
      <c r="E951" s="1">
        <v>1666371</v>
      </c>
      <c r="F951" s="1">
        <v>60520644</v>
      </c>
      <c r="G951" s="1">
        <v>90004750</v>
      </c>
      <c r="H951" s="1">
        <v>5844085</v>
      </c>
      <c r="I951" s="1">
        <v>20602729</v>
      </c>
      <c r="J951" s="1">
        <v>9195344.3100000005</v>
      </c>
      <c r="K951" s="1">
        <v>658589397.27999997</v>
      </c>
      <c r="L951" s="9"/>
    </row>
    <row r="952" spans="1:12" x14ac:dyDescent="0.3">
      <c r="A952" s="5">
        <v>422540</v>
      </c>
      <c r="B952" s="6" t="s">
        <v>713</v>
      </c>
      <c r="C952" s="1">
        <v>2576618330.5</v>
      </c>
      <c r="D952" s="1">
        <v>149815344.06999999</v>
      </c>
      <c r="E952" s="1">
        <v>106104328.40000001</v>
      </c>
      <c r="F952" s="1">
        <v>1289970396.7500002</v>
      </c>
      <c r="G952" s="1">
        <v>6364569878.9100008</v>
      </c>
      <c r="H952" s="1">
        <v>205131649.72</v>
      </c>
      <c r="I952" s="1">
        <v>311960996.21000004</v>
      </c>
      <c r="J952" s="1">
        <v>724770874.41999996</v>
      </c>
      <c r="K952" s="1">
        <v>5798235939.1599998</v>
      </c>
      <c r="L952" s="9"/>
    </row>
    <row r="953" spans="1:12" x14ac:dyDescent="0.3">
      <c r="A953" s="5">
        <v>422541</v>
      </c>
      <c r="B953" s="6" t="s">
        <v>714</v>
      </c>
      <c r="C953" s="1">
        <v>124946944.02</v>
      </c>
      <c r="D953" s="1">
        <v>0</v>
      </c>
      <c r="E953" s="1">
        <v>9155948</v>
      </c>
      <c r="F953" s="1">
        <v>15562185</v>
      </c>
      <c r="G953" s="1">
        <v>0</v>
      </c>
      <c r="H953" s="1">
        <v>1756888</v>
      </c>
      <c r="I953" s="1">
        <v>151966502</v>
      </c>
      <c r="J953" s="1">
        <v>4773454</v>
      </c>
      <c r="K953" s="1">
        <v>321062859.98000002</v>
      </c>
      <c r="L953" s="9"/>
    </row>
    <row r="954" spans="1:12" x14ac:dyDescent="0.3">
      <c r="A954" s="5">
        <v>422542</v>
      </c>
      <c r="B954" s="6" t="s">
        <v>715</v>
      </c>
      <c r="C954" s="1">
        <v>0</v>
      </c>
      <c r="D954" s="1">
        <v>0</v>
      </c>
      <c r="E954" s="1">
        <v>0</v>
      </c>
      <c r="F954" s="1">
        <v>0</v>
      </c>
      <c r="G954" s="1">
        <v>0</v>
      </c>
      <c r="H954" s="1">
        <v>789490.8</v>
      </c>
      <c r="I954" s="1">
        <v>0</v>
      </c>
      <c r="J954" s="1">
        <v>0</v>
      </c>
      <c r="K954" s="1">
        <v>510000000</v>
      </c>
      <c r="L954" s="9"/>
    </row>
    <row r="955" spans="1:12" x14ac:dyDescent="0.3">
      <c r="A955" s="5">
        <v>422543</v>
      </c>
      <c r="B955" s="6" t="s">
        <v>716</v>
      </c>
      <c r="C955" s="1">
        <v>744403.57</v>
      </c>
      <c r="D955" s="1">
        <v>0</v>
      </c>
      <c r="E955" s="1">
        <v>950707</v>
      </c>
      <c r="F955" s="1">
        <v>0</v>
      </c>
      <c r="G955" s="1">
        <v>0</v>
      </c>
      <c r="H955" s="1">
        <v>194723.01</v>
      </c>
      <c r="I955" s="1">
        <v>1697603</v>
      </c>
      <c r="J955" s="1">
        <v>0</v>
      </c>
      <c r="K955" s="1">
        <v>3413365646</v>
      </c>
      <c r="L955" s="9"/>
    </row>
    <row r="956" spans="1:12" x14ac:dyDescent="0.3">
      <c r="A956" s="5">
        <v>422545</v>
      </c>
      <c r="B956" s="6" t="s">
        <v>717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2584601</v>
      </c>
      <c r="J956" s="1">
        <v>0</v>
      </c>
      <c r="K956" s="1">
        <v>0</v>
      </c>
      <c r="L956" s="9"/>
    </row>
    <row r="957" spans="1:12" x14ac:dyDescent="0.3">
      <c r="A957" s="5">
        <v>422546</v>
      </c>
      <c r="B957" s="6" t="s">
        <v>718</v>
      </c>
      <c r="C957" s="1">
        <v>32300481</v>
      </c>
      <c r="D957" s="1">
        <v>37020930</v>
      </c>
      <c r="E957" s="1">
        <v>335547512.55000001</v>
      </c>
      <c r="F957" s="1">
        <v>540684934.05999994</v>
      </c>
      <c r="G957" s="1">
        <v>710548013.87</v>
      </c>
      <c r="H957" s="1">
        <v>112043720</v>
      </c>
      <c r="I957" s="1">
        <v>562750981</v>
      </c>
      <c r="J957" s="1">
        <v>530016341</v>
      </c>
      <c r="K957" s="1">
        <v>18508492175.620003</v>
      </c>
      <c r="L957" s="9"/>
    </row>
    <row r="958" spans="1:12" x14ac:dyDescent="0.3">
      <c r="A958" s="5">
        <v>422547</v>
      </c>
      <c r="B958" s="6" t="s">
        <v>660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12381845</v>
      </c>
      <c r="I958" s="1">
        <v>11050136</v>
      </c>
      <c r="J958" s="1">
        <v>13431348.369999999</v>
      </c>
      <c r="K958" s="1">
        <v>45543118.299999997</v>
      </c>
      <c r="L958" s="9"/>
    </row>
    <row r="959" spans="1:12" x14ac:dyDescent="0.3">
      <c r="A959" s="5">
        <v>422548</v>
      </c>
      <c r="B959" s="6" t="s">
        <v>661</v>
      </c>
      <c r="C959" s="1">
        <v>0</v>
      </c>
      <c r="D959" s="1">
        <v>0</v>
      </c>
      <c r="E959" s="1">
        <v>52524</v>
      </c>
      <c r="F959" s="1">
        <v>5884422</v>
      </c>
      <c r="G959" s="1">
        <v>0</v>
      </c>
      <c r="H959" s="1">
        <v>0</v>
      </c>
      <c r="I959" s="1">
        <v>0</v>
      </c>
      <c r="J959" s="1">
        <v>0</v>
      </c>
      <c r="K959" s="1">
        <v>481788.63</v>
      </c>
      <c r="L959" s="9"/>
    </row>
    <row r="960" spans="1:12" x14ac:dyDescent="0.3">
      <c r="A960" s="5">
        <v>423000</v>
      </c>
      <c r="B960" s="6" t="s">
        <v>719</v>
      </c>
      <c r="C960" s="1">
        <v>4981705016.2800007</v>
      </c>
      <c r="D960" s="1">
        <v>5133927485.7200003</v>
      </c>
      <c r="E960" s="1">
        <v>4448745000.7000008</v>
      </c>
      <c r="F960" s="1">
        <v>6193474454.9099989</v>
      </c>
      <c r="G960" s="1">
        <v>1260805986.3499999</v>
      </c>
      <c r="H960" s="1">
        <v>4629889548.6999998</v>
      </c>
      <c r="I960" s="1">
        <v>10334729681.450001</v>
      </c>
      <c r="J960" s="1">
        <v>7528097123.4200001</v>
      </c>
      <c r="K960" s="1">
        <v>20068975176.259995</v>
      </c>
      <c r="L960" s="9"/>
    </row>
    <row r="961" spans="1:12" x14ac:dyDescent="0.3">
      <c r="A961" s="5">
        <v>423005</v>
      </c>
      <c r="B961" s="6" t="s">
        <v>720</v>
      </c>
      <c r="C961" s="1">
        <v>2535372019.9400005</v>
      </c>
      <c r="D961" s="1">
        <v>88882163</v>
      </c>
      <c r="E961" s="1">
        <v>967983402.62999988</v>
      </c>
      <c r="F961" s="1">
        <v>395313782.51999998</v>
      </c>
      <c r="G961" s="1">
        <v>322818261</v>
      </c>
      <c r="H961" s="1">
        <v>602106467.48000014</v>
      </c>
      <c r="I961" s="1">
        <v>825192755.81000006</v>
      </c>
      <c r="J961" s="1">
        <v>61251431</v>
      </c>
      <c r="K961" s="1">
        <v>1683416949.3099999</v>
      </c>
      <c r="L961" s="9"/>
    </row>
    <row r="962" spans="1:12" x14ac:dyDescent="0.3">
      <c r="A962" s="5">
        <v>423010</v>
      </c>
      <c r="B962" s="6" t="s">
        <v>721</v>
      </c>
      <c r="C962" s="1">
        <v>86666145</v>
      </c>
      <c r="D962" s="1">
        <v>1400999501</v>
      </c>
      <c r="E962" s="1">
        <v>1108405595.45</v>
      </c>
      <c r="F962" s="1">
        <v>250860325.43000001</v>
      </c>
      <c r="G962" s="1">
        <v>153961611</v>
      </c>
      <c r="H962" s="1">
        <v>728339743.94000006</v>
      </c>
      <c r="I962" s="1">
        <v>1053162776.3200001</v>
      </c>
      <c r="J962" s="1">
        <v>126381424</v>
      </c>
      <c r="K962" s="1">
        <v>795334655.13999987</v>
      </c>
      <c r="L962" s="9"/>
    </row>
    <row r="963" spans="1:12" x14ac:dyDescent="0.3">
      <c r="A963" s="5">
        <v>423095</v>
      </c>
      <c r="B963" s="6" t="s">
        <v>200</v>
      </c>
      <c r="C963" s="1">
        <v>2359666851.3400002</v>
      </c>
      <c r="D963" s="1">
        <v>3644040471.5599999</v>
      </c>
      <c r="E963" s="1">
        <v>2372338676.6199994</v>
      </c>
      <c r="F963" s="1">
        <v>5547300346.96</v>
      </c>
      <c r="G963" s="1">
        <v>784026114.35000002</v>
      </c>
      <c r="H963" s="1">
        <v>3299433215.8899989</v>
      </c>
      <c r="I963" s="1">
        <v>8456370841.2200003</v>
      </c>
      <c r="J963" s="1">
        <v>7340464268.4200001</v>
      </c>
      <c r="K963" s="1">
        <v>17590223571.809998</v>
      </c>
      <c r="L963" s="9"/>
    </row>
    <row r="964" spans="1:12" x14ac:dyDescent="0.3">
      <c r="A964" s="5">
        <v>423500</v>
      </c>
      <c r="B964" s="6" t="s">
        <v>722</v>
      </c>
      <c r="C964" s="1">
        <v>0</v>
      </c>
      <c r="D964" s="1">
        <v>0</v>
      </c>
      <c r="E964" s="1">
        <v>293567</v>
      </c>
      <c r="F964" s="1">
        <v>0</v>
      </c>
      <c r="G964" s="1">
        <v>0</v>
      </c>
      <c r="H964" s="1">
        <v>0</v>
      </c>
      <c r="I964" s="1">
        <v>69854854</v>
      </c>
      <c r="J964" s="1">
        <v>0</v>
      </c>
      <c r="K964" s="1">
        <v>0</v>
      </c>
      <c r="L964" s="9"/>
    </row>
    <row r="965" spans="1:12" x14ac:dyDescent="0.3">
      <c r="A965" s="5">
        <v>423520</v>
      </c>
      <c r="B965" s="6" t="s">
        <v>723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69854854</v>
      </c>
      <c r="J965" s="1">
        <v>0</v>
      </c>
      <c r="K965" s="1">
        <v>0</v>
      </c>
      <c r="L965" s="9"/>
    </row>
    <row r="966" spans="1:12" x14ac:dyDescent="0.3">
      <c r="A966" s="5">
        <v>423600</v>
      </c>
      <c r="B966" s="6" t="s">
        <v>724</v>
      </c>
      <c r="C966" s="1">
        <v>5789486951</v>
      </c>
      <c r="D966" s="1">
        <v>0</v>
      </c>
      <c r="E966" s="1">
        <v>0</v>
      </c>
      <c r="F966" s="1">
        <v>245056340</v>
      </c>
      <c r="G966" s="1">
        <v>2674886122</v>
      </c>
      <c r="H966" s="1">
        <v>269861944.68000001</v>
      </c>
      <c r="I966" s="1">
        <v>0</v>
      </c>
      <c r="J966" s="1">
        <v>3857465362</v>
      </c>
      <c r="K966" s="1">
        <v>230169682</v>
      </c>
      <c r="L966" s="9"/>
    </row>
    <row r="967" spans="1:12" x14ac:dyDescent="0.3">
      <c r="A967" s="5">
        <v>423605</v>
      </c>
      <c r="B967" s="6" t="s">
        <v>263</v>
      </c>
      <c r="C967" s="1">
        <v>4795926246</v>
      </c>
      <c r="D967" s="1">
        <v>0</v>
      </c>
      <c r="E967" s="1">
        <v>0</v>
      </c>
      <c r="F967" s="1">
        <v>0</v>
      </c>
      <c r="G967" s="1">
        <v>1406040000</v>
      </c>
      <c r="H967" s="1">
        <v>0</v>
      </c>
      <c r="I967" s="1">
        <v>0</v>
      </c>
      <c r="J967" s="1">
        <v>1419716861</v>
      </c>
      <c r="K967" s="1">
        <v>169807924</v>
      </c>
      <c r="L967" s="9"/>
    </row>
    <row r="968" spans="1:12" x14ac:dyDescent="0.3">
      <c r="A968" s="5">
        <v>423610</v>
      </c>
      <c r="B968" s="6" t="s">
        <v>725</v>
      </c>
      <c r="C968" s="1">
        <v>993560705</v>
      </c>
      <c r="D968" s="1">
        <v>0</v>
      </c>
      <c r="E968" s="1">
        <v>0</v>
      </c>
      <c r="F968" s="1">
        <v>245056340</v>
      </c>
      <c r="G968" s="1">
        <v>1268846122</v>
      </c>
      <c r="H968" s="1">
        <v>269157500</v>
      </c>
      <c r="I968" s="1">
        <v>0</v>
      </c>
      <c r="J968" s="1">
        <v>2437748501</v>
      </c>
      <c r="K968" s="1">
        <v>60361758</v>
      </c>
      <c r="L968" s="9"/>
    </row>
    <row r="969" spans="1:12" x14ac:dyDescent="0.3">
      <c r="A969" s="5">
        <v>424000</v>
      </c>
      <c r="B969" s="6" t="s">
        <v>727</v>
      </c>
      <c r="C969" s="1">
        <v>24067567103.660004</v>
      </c>
      <c r="D969" s="1">
        <v>1131747242.4099996</v>
      </c>
      <c r="E969" s="1">
        <v>1552171475.4600003</v>
      </c>
      <c r="F969" s="1">
        <v>2211589747.5100002</v>
      </c>
      <c r="G969" s="1">
        <v>8031270288.5500002</v>
      </c>
      <c r="H969" s="1">
        <v>2677778289.7000003</v>
      </c>
      <c r="I969" s="1">
        <v>4972223113.6199989</v>
      </c>
      <c r="J969" s="1">
        <v>6576567691.8400002</v>
      </c>
      <c r="K969" s="1">
        <v>14499086685.850002</v>
      </c>
      <c r="L969" s="9"/>
    </row>
    <row r="970" spans="1:12" x14ac:dyDescent="0.3">
      <c r="A970" s="5">
        <v>424005</v>
      </c>
      <c r="B970" s="6" t="s">
        <v>728</v>
      </c>
      <c r="C970" s="1">
        <v>18493747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9"/>
    </row>
    <row r="971" spans="1:12" x14ac:dyDescent="0.3">
      <c r="A971" s="5">
        <v>424010</v>
      </c>
      <c r="B971" s="6" t="s">
        <v>729</v>
      </c>
      <c r="C971" s="1">
        <v>1030128555.26</v>
      </c>
      <c r="D971" s="1">
        <v>0</v>
      </c>
      <c r="E971" s="1">
        <v>0</v>
      </c>
      <c r="F971" s="1">
        <v>0</v>
      </c>
      <c r="G971" s="1">
        <v>0</v>
      </c>
      <c r="H971" s="1">
        <v>432000</v>
      </c>
      <c r="I971" s="1">
        <v>0</v>
      </c>
      <c r="J971" s="1">
        <v>0</v>
      </c>
      <c r="K971" s="1">
        <v>0</v>
      </c>
      <c r="L971" s="9"/>
    </row>
    <row r="972" spans="1:12" x14ac:dyDescent="0.3">
      <c r="A972" s="5">
        <v>424020</v>
      </c>
      <c r="B972" s="6" t="s">
        <v>730</v>
      </c>
      <c r="C972" s="1">
        <v>157114238.40000001</v>
      </c>
      <c r="D972" s="1">
        <v>2461824</v>
      </c>
      <c r="E972" s="1">
        <v>270161408.99000001</v>
      </c>
      <c r="F972" s="1">
        <v>4054000</v>
      </c>
      <c r="G972" s="1">
        <v>271268987</v>
      </c>
      <c r="H972" s="1">
        <v>281694154.68000001</v>
      </c>
      <c r="I972" s="1">
        <v>76861859</v>
      </c>
      <c r="J972" s="1">
        <v>321843312</v>
      </c>
      <c r="K972" s="1">
        <v>1362361178.8500001</v>
      </c>
      <c r="L972" s="9"/>
    </row>
    <row r="973" spans="1:12" x14ac:dyDescent="0.3">
      <c r="A973" s="5">
        <v>424025</v>
      </c>
      <c r="B973" s="6" t="s">
        <v>731</v>
      </c>
      <c r="C973" s="1">
        <v>119635873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9"/>
    </row>
    <row r="974" spans="1:12" x14ac:dyDescent="0.3">
      <c r="A974" s="5">
        <v>424030</v>
      </c>
      <c r="B974" s="6" t="s">
        <v>732</v>
      </c>
      <c r="C974" s="1">
        <v>0</v>
      </c>
      <c r="D974" s="1">
        <v>0</v>
      </c>
      <c r="E974" s="1">
        <v>37374576</v>
      </c>
      <c r="F974" s="1">
        <v>0</v>
      </c>
      <c r="G974" s="1">
        <v>0</v>
      </c>
      <c r="H974" s="1">
        <v>0</v>
      </c>
      <c r="I974" s="1">
        <v>1050000</v>
      </c>
      <c r="J974" s="1">
        <v>0</v>
      </c>
      <c r="K974" s="1">
        <v>0</v>
      </c>
      <c r="L974" s="9"/>
    </row>
    <row r="975" spans="1:12" x14ac:dyDescent="0.3">
      <c r="A975" s="5">
        <v>424055</v>
      </c>
      <c r="B975" s="6" t="s">
        <v>733</v>
      </c>
      <c r="C975" s="1">
        <v>81428441</v>
      </c>
      <c r="D975" s="1">
        <v>72314711</v>
      </c>
      <c r="E975" s="1">
        <v>104220866.42</v>
      </c>
      <c r="F975" s="1">
        <v>0</v>
      </c>
      <c r="G975" s="1">
        <v>56975581</v>
      </c>
      <c r="H975" s="1">
        <v>12497831</v>
      </c>
      <c r="I975" s="1">
        <v>7650000</v>
      </c>
      <c r="J975" s="1">
        <v>5000000</v>
      </c>
      <c r="K975" s="1">
        <v>466717970.43000001</v>
      </c>
      <c r="L975" s="9"/>
    </row>
    <row r="976" spans="1:12" x14ac:dyDescent="0.3">
      <c r="A976" s="5">
        <v>424060</v>
      </c>
      <c r="B976" s="6" t="s">
        <v>734</v>
      </c>
      <c r="C976" s="1">
        <v>1869282412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9"/>
    </row>
    <row r="977" spans="1:12" x14ac:dyDescent="0.3">
      <c r="A977" s="5">
        <v>424065</v>
      </c>
      <c r="B977" s="6" t="s">
        <v>735</v>
      </c>
      <c r="C977" s="1">
        <v>0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3707000</v>
      </c>
      <c r="K977" s="1">
        <v>0</v>
      </c>
      <c r="L977" s="9"/>
    </row>
    <row r="978" spans="1:12" x14ac:dyDescent="0.3">
      <c r="A978" s="5">
        <v>424070</v>
      </c>
      <c r="B978" s="6" t="s">
        <v>736</v>
      </c>
      <c r="C978" s="1">
        <v>21168061</v>
      </c>
      <c r="D978" s="1">
        <v>0</v>
      </c>
      <c r="E978" s="1">
        <v>0</v>
      </c>
      <c r="F978" s="1">
        <v>0</v>
      </c>
      <c r="G978" s="1">
        <v>0</v>
      </c>
      <c r="H978" s="1">
        <v>843325</v>
      </c>
      <c r="I978" s="1">
        <v>893384</v>
      </c>
      <c r="J978" s="1">
        <v>0</v>
      </c>
      <c r="K978" s="1">
        <v>279464549</v>
      </c>
      <c r="L978" s="9"/>
    </row>
    <row r="979" spans="1:12" x14ac:dyDescent="0.3">
      <c r="A979" s="5">
        <v>424075</v>
      </c>
      <c r="B979" s="6" t="s">
        <v>737</v>
      </c>
      <c r="C979" s="1">
        <v>0</v>
      </c>
      <c r="D979" s="1">
        <v>0</v>
      </c>
      <c r="E979" s="1">
        <v>0</v>
      </c>
      <c r="F979" s="1">
        <v>0</v>
      </c>
      <c r="G979" s="1">
        <v>2788729</v>
      </c>
      <c r="H979" s="1">
        <v>0</v>
      </c>
      <c r="I979" s="1">
        <v>0</v>
      </c>
      <c r="J979" s="1">
        <v>0</v>
      </c>
      <c r="K979" s="1">
        <v>0</v>
      </c>
      <c r="L979" s="9"/>
    </row>
    <row r="980" spans="1:12" x14ac:dyDescent="0.3">
      <c r="A980" s="5">
        <v>424080</v>
      </c>
      <c r="B980" s="6" t="s">
        <v>738</v>
      </c>
      <c r="C980" s="1">
        <v>10550995.68</v>
      </c>
      <c r="D980" s="1">
        <v>0</v>
      </c>
      <c r="E980" s="1">
        <v>0</v>
      </c>
      <c r="F980" s="1">
        <v>0</v>
      </c>
      <c r="G980" s="1">
        <v>41387148.710000001</v>
      </c>
      <c r="H980" s="1">
        <v>0</v>
      </c>
      <c r="I980" s="1">
        <v>0</v>
      </c>
      <c r="J980" s="1">
        <v>0</v>
      </c>
      <c r="K980" s="1">
        <v>0</v>
      </c>
      <c r="L980" s="9"/>
    </row>
    <row r="981" spans="1:12" x14ac:dyDescent="0.3">
      <c r="A981" s="5">
        <v>424085</v>
      </c>
      <c r="B981" s="6" t="s">
        <v>739</v>
      </c>
      <c r="C981" s="1">
        <v>42232445</v>
      </c>
      <c r="D981" s="1">
        <v>775986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302539160.35000002</v>
      </c>
      <c r="L981" s="9"/>
    </row>
    <row r="982" spans="1:12" x14ac:dyDescent="0.3">
      <c r="A982" s="5">
        <v>424090</v>
      </c>
      <c r="B982" s="6" t="s">
        <v>200</v>
      </c>
      <c r="C982" s="1">
        <v>20717532335.32</v>
      </c>
      <c r="D982" s="1">
        <v>1056194721.4099998</v>
      </c>
      <c r="E982" s="1">
        <v>1140414557.0500004</v>
      </c>
      <c r="F982" s="1">
        <v>2207535747.5100002</v>
      </c>
      <c r="G982" s="1">
        <v>7658849842.8400002</v>
      </c>
      <c r="H982" s="1">
        <v>2382310979.0200005</v>
      </c>
      <c r="I982" s="1">
        <v>4885758870.6199989</v>
      </c>
      <c r="J982" s="1">
        <v>6246017379.8400002</v>
      </c>
      <c r="K982" s="1">
        <v>12088003827.220003</v>
      </c>
      <c r="L982" s="9"/>
    </row>
    <row r="983" spans="1:12" x14ac:dyDescent="0.3">
      <c r="A983" s="5">
        <v>424500</v>
      </c>
      <c r="B983" s="6" t="s">
        <v>740</v>
      </c>
      <c r="C983" s="1">
        <v>432567865.19999999</v>
      </c>
      <c r="D983" s="1">
        <v>38219979.219999999</v>
      </c>
      <c r="E983" s="1">
        <v>149723702.54999998</v>
      </c>
      <c r="F983" s="1">
        <v>425025010.00999999</v>
      </c>
      <c r="G983" s="1">
        <v>129274830</v>
      </c>
      <c r="H983" s="1">
        <v>162607264.63</v>
      </c>
      <c r="I983" s="1">
        <v>391831012.32999998</v>
      </c>
      <c r="J983" s="1">
        <v>583758319.67000008</v>
      </c>
      <c r="K983" s="1">
        <v>838857399.80000007</v>
      </c>
      <c r="L983" s="9"/>
    </row>
    <row r="984" spans="1:12" x14ac:dyDescent="0.3">
      <c r="A984" s="5">
        <v>424505</v>
      </c>
      <c r="B984" s="6" t="s">
        <v>741</v>
      </c>
      <c r="C984" s="1">
        <v>114163820</v>
      </c>
      <c r="D984" s="1">
        <v>3142536</v>
      </c>
      <c r="E984" s="1">
        <v>11803805</v>
      </c>
      <c r="F984" s="1">
        <v>240500273</v>
      </c>
      <c r="G984" s="1">
        <v>0</v>
      </c>
      <c r="H984" s="1">
        <v>9476557</v>
      </c>
      <c r="I984" s="1">
        <v>9726939</v>
      </c>
      <c r="J984" s="1">
        <v>144404944</v>
      </c>
      <c r="K984" s="1">
        <v>150309823</v>
      </c>
      <c r="L984" s="9"/>
    </row>
    <row r="985" spans="1:12" x14ac:dyDescent="0.3">
      <c r="A985" s="5">
        <v>424515</v>
      </c>
      <c r="B985" s="6" t="s">
        <v>742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2090474</v>
      </c>
      <c r="L985" s="9"/>
    </row>
    <row r="986" spans="1:12" x14ac:dyDescent="0.3">
      <c r="A986" s="5">
        <v>424520</v>
      </c>
      <c r="B986" s="6" t="s">
        <v>743</v>
      </c>
      <c r="C986" s="1">
        <v>43791102</v>
      </c>
      <c r="D986" s="1">
        <v>0</v>
      </c>
      <c r="E986" s="1">
        <v>1000000</v>
      </c>
      <c r="F986" s="1">
        <v>500000</v>
      </c>
      <c r="G986" s="1">
        <v>0</v>
      </c>
      <c r="H986" s="1">
        <v>7593248</v>
      </c>
      <c r="I986" s="1">
        <v>3649985</v>
      </c>
      <c r="J986" s="1">
        <v>111239710.09</v>
      </c>
      <c r="K986" s="1">
        <v>3000000</v>
      </c>
      <c r="L986" s="9"/>
    </row>
    <row r="987" spans="1:12" x14ac:dyDescent="0.3">
      <c r="A987" s="5">
        <v>424525</v>
      </c>
      <c r="B987" s="6" t="s">
        <v>744</v>
      </c>
      <c r="C987" s="1">
        <v>25994375.329999998</v>
      </c>
      <c r="D987" s="1">
        <v>0</v>
      </c>
      <c r="E987" s="1">
        <v>10200000</v>
      </c>
      <c r="F987" s="1">
        <v>0</v>
      </c>
      <c r="G987" s="1">
        <v>0</v>
      </c>
      <c r="H987" s="1">
        <v>0</v>
      </c>
      <c r="I987" s="1">
        <v>9042872</v>
      </c>
      <c r="J987" s="1">
        <v>0</v>
      </c>
      <c r="K987" s="1">
        <v>0</v>
      </c>
      <c r="L987" s="9"/>
    </row>
    <row r="988" spans="1:12" x14ac:dyDescent="0.3">
      <c r="A988" s="5">
        <v>424530</v>
      </c>
      <c r="B988" s="6" t="s">
        <v>745</v>
      </c>
      <c r="C988" s="1">
        <v>141398554</v>
      </c>
      <c r="D988" s="1">
        <v>22286960</v>
      </c>
      <c r="E988" s="1">
        <v>80013557</v>
      </c>
      <c r="F988" s="1">
        <v>121943004.18000001</v>
      </c>
      <c r="G988" s="1">
        <v>121875365</v>
      </c>
      <c r="H988" s="1">
        <v>71395898</v>
      </c>
      <c r="I988" s="1">
        <v>182544433</v>
      </c>
      <c r="J988" s="1">
        <v>225459051.57999998</v>
      </c>
      <c r="K988" s="1">
        <v>610352742.06000006</v>
      </c>
      <c r="L988" s="9"/>
    </row>
    <row r="989" spans="1:12" x14ac:dyDescent="0.3">
      <c r="A989" s="5">
        <v>424595</v>
      </c>
      <c r="B989" s="6" t="s">
        <v>377</v>
      </c>
      <c r="C989" s="1">
        <v>107220013.87</v>
      </c>
      <c r="D989" s="1">
        <v>12790483.220000001</v>
      </c>
      <c r="E989" s="1">
        <v>46706340.549999997</v>
      </c>
      <c r="F989" s="1">
        <v>62073732.829999998</v>
      </c>
      <c r="G989" s="1">
        <v>7392594</v>
      </c>
      <c r="H989" s="1">
        <v>74139772.629999995</v>
      </c>
      <c r="I989" s="1">
        <v>186861484.32999998</v>
      </c>
      <c r="J989" s="1">
        <v>102654614</v>
      </c>
      <c r="K989" s="1">
        <v>73104360.74000001</v>
      </c>
      <c r="L989" s="9"/>
    </row>
    <row r="990" spans="1:12" x14ac:dyDescent="0.3">
      <c r="A990" s="5">
        <v>425000</v>
      </c>
      <c r="B990" s="6" t="s">
        <v>746</v>
      </c>
      <c r="C990" s="1">
        <v>119623842</v>
      </c>
      <c r="D990" s="1">
        <v>38391636</v>
      </c>
      <c r="E990" s="1">
        <v>510671731.54000002</v>
      </c>
      <c r="F990" s="1">
        <v>267917768</v>
      </c>
      <c r="G990" s="1">
        <v>32721000</v>
      </c>
      <c r="H990" s="1">
        <v>123282465.2</v>
      </c>
      <c r="I990" s="1">
        <v>89169818</v>
      </c>
      <c r="J990" s="1">
        <v>120989750</v>
      </c>
      <c r="K990" s="1">
        <v>1420998892.7</v>
      </c>
      <c r="L990" s="9"/>
    </row>
    <row r="991" spans="1:12" x14ac:dyDescent="0.3">
      <c r="A991" s="5">
        <v>425500</v>
      </c>
      <c r="B991" s="6" t="s">
        <v>747</v>
      </c>
      <c r="C991" s="1">
        <v>3797307156.7800002</v>
      </c>
      <c r="D991" s="1">
        <v>30939568</v>
      </c>
      <c r="E991" s="1">
        <v>3748116</v>
      </c>
      <c r="F991" s="1">
        <v>7938000</v>
      </c>
      <c r="G991" s="1">
        <v>0</v>
      </c>
      <c r="H991" s="1">
        <v>0</v>
      </c>
      <c r="I991" s="1">
        <v>9272682</v>
      </c>
      <c r="J991" s="1">
        <v>16825912.539999999</v>
      </c>
      <c r="K991" s="1">
        <v>73695047.140000001</v>
      </c>
      <c r="L991" s="9"/>
    </row>
    <row r="992" spans="1:12" x14ac:dyDescent="0.3">
      <c r="A992" s="5">
        <v>426000</v>
      </c>
      <c r="B992" s="6" t="s">
        <v>748</v>
      </c>
      <c r="C992" s="1">
        <v>2808991791.1700001</v>
      </c>
      <c r="D992" s="1">
        <v>1346800</v>
      </c>
      <c r="E992" s="1">
        <v>34933643.68</v>
      </c>
      <c r="F992" s="1">
        <v>1199925</v>
      </c>
      <c r="G992" s="1">
        <v>1205265</v>
      </c>
      <c r="H992" s="1">
        <v>1059121975.8900001</v>
      </c>
      <c r="I992" s="1">
        <v>6304192026</v>
      </c>
      <c r="J992" s="1">
        <v>1943778</v>
      </c>
      <c r="K992" s="1">
        <v>64921201</v>
      </c>
      <c r="L992" s="9"/>
    </row>
    <row r="993" spans="1:12" x14ac:dyDescent="0.3">
      <c r="A993" s="5">
        <v>500000</v>
      </c>
      <c r="B993" s="6" t="s">
        <v>749</v>
      </c>
      <c r="C993" s="1">
        <v>694087739148.91003</v>
      </c>
      <c r="D993" s="1">
        <v>49013099947.470001</v>
      </c>
      <c r="E993" s="1">
        <v>135915852081.78998</v>
      </c>
      <c r="F993" s="1">
        <v>147309438539.52002</v>
      </c>
      <c r="G993" s="1">
        <v>287380356394.93005</v>
      </c>
      <c r="H993" s="1">
        <v>118863444325.13997</v>
      </c>
      <c r="I993" s="1">
        <v>274423315033.22012</v>
      </c>
      <c r="J993" s="1">
        <v>459679333633.2298</v>
      </c>
      <c r="K993" s="1">
        <v>1892597600529.0491</v>
      </c>
      <c r="L993" s="9"/>
    </row>
    <row r="994" spans="1:12" x14ac:dyDescent="0.3">
      <c r="A994" s="5">
        <v>510000</v>
      </c>
      <c r="B994" s="6" t="s">
        <v>750</v>
      </c>
      <c r="C994" s="1">
        <v>136536600817.55997</v>
      </c>
      <c r="D994" s="1">
        <v>42078416252.649994</v>
      </c>
      <c r="E994" s="1">
        <v>112901225597.58005</v>
      </c>
      <c r="F994" s="1">
        <v>116046896540.88</v>
      </c>
      <c r="G994" s="1">
        <v>210387564377.25995</v>
      </c>
      <c r="H994" s="1">
        <v>90910965092.11998</v>
      </c>
      <c r="I994" s="1">
        <v>198161454709.66995</v>
      </c>
      <c r="J994" s="1">
        <v>320795501278.04999</v>
      </c>
      <c r="K994" s="1">
        <v>1470649342969.52</v>
      </c>
      <c r="L994" s="9"/>
    </row>
    <row r="995" spans="1:12" x14ac:dyDescent="0.3">
      <c r="A995" s="5">
        <v>510500</v>
      </c>
      <c r="B995" s="8" t="s">
        <v>751</v>
      </c>
      <c r="C995" s="1">
        <v>64907276711.049995</v>
      </c>
      <c r="D995" s="1">
        <v>23484035940.52</v>
      </c>
      <c r="E995" s="1">
        <v>39535454763.330002</v>
      </c>
      <c r="F995" s="1">
        <v>45760610541.690002</v>
      </c>
      <c r="G995" s="1">
        <v>71859343108.130005</v>
      </c>
      <c r="H995" s="1">
        <v>32011563412.110004</v>
      </c>
      <c r="I995" s="1">
        <v>85441203657.139999</v>
      </c>
      <c r="J995" s="1">
        <v>127444506245.29001</v>
      </c>
      <c r="K995" s="1">
        <v>504070034429.24005</v>
      </c>
      <c r="L995" s="9"/>
    </row>
    <row r="996" spans="1:12" x14ac:dyDescent="0.3">
      <c r="A996" s="5">
        <v>510501</v>
      </c>
      <c r="B996" s="6" t="s">
        <v>752</v>
      </c>
      <c r="C996" s="1">
        <v>1750186482</v>
      </c>
      <c r="D996" s="1">
        <v>0</v>
      </c>
      <c r="E996" s="1">
        <v>105346142</v>
      </c>
      <c r="F996" s="1">
        <v>582278199</v>
      </c>
      <c r="G996" s="1">
        <v>1780221352</v>
      </c>
      <c r="H996" s="1">
        <v>318662240</v>
      </c>
      <c r="I996" s="1">
        <v>2594462228</v>
      </c>
      <c r="J996" s="1">
        <v>7561203561.1999998</v>
      </c>
      <c r="K996" s="1">
        <v>9850339731</v>
      </c>
      <c r="L996" s="9"/>
    </row>
    <row r="997" spans="1:12" x14ac:dyDescent="0.3">
      <c r="A997" s="5">
        <v>510502</v>
      </c>
      <c r="B997" s="6" t="s">
        <v>753</v>
      </c>
      <c r="C997" s="1">
        <v>52804057</v>
      </c>
      <c r="D997" s="1">
        <v>0</v>
      </c>
      <c r="E997" s="1">
        <v>2766170</v>
      </c>
      <c r="F997" s="1">
        <v>14306300</v>
      </c>
      <c r="G997" s="1">
        <v>10902312</v>
      </c>
      <c r="H997" s="1">
        <v>7206497</v>
      </c>
      <c r="I997" s="1">
        <v>15679080</v>
      </c>
      <c r="J997" s="1">
        <v>7711308</v>
      </c>
      <c r="K997" s="1">
        <v>290105669</v>
      </c>
      <c r="L997" s="9"/>
    </row>
    <row r="998" spans="1:12" x14ac:dyDescent="0.3">
      <c r="A998" s="5">
        <v>510503</v>
      </c>
      <c r="B998" s="6" t="s">
        <v>754</v>
      </c>
      <c r="C998" s="1">
        <v>35928479511.269997</v>
      </c>
      <c r="D998" s="1">
        <v>14973898470.360001</v>
      </c>
      <c r="E998" s="1">
        <v>24177192806.940002</v>
      </c>
      <c r="F998" s="1">
        <v>27856363069.619999</v>
      </c>
      <c r="G998" s="1">
        <v>38838087972.599998</v>
      </c>
      <c r="H998" s="1">
        <v>18342146938.639999</v>
      </c>
      <c r="I998" s="1">
        <v>45790622484.459999</v>
      </c>
      <c r="J998" s="1">
        <v>57324676596.550003</v>
      </c>
      <c r="K998" s="1">
        <v>273930778376.04999</v>
      </c>
      <c r="L998" s="9"/>
    </row>
    <row r="999" spans="1:12" x14ac:dyDescent="0.3">
      <c r="A999" s="5">
        <v>510504</v>
      </c>
      <c r="B999" s="6" t="s">
        <v>755</v>
      </c>
      <c r="C999" s="1">
        <v>461757464</v>
      </c>
      <c r="D999" s="1">
        <v>0</v>
      </c>
      <c r="E999" s="1">
        <v>1000000</v>
      </c>
      <c r="F999" s="1">
        <v>0</v>
      </c>
      <c r="G999" s="1">
        <v>0</v>
      </c>
      <c r="H999" s="1">
        <v>0</v>
      </c>
      <c r="I999" s="1">
        <v>0</v>
      </c>
      <c r="J999" s="1">
        <v>111170121</v>
      </c>
      <c r="K999" s="1">
        <v>0</v>
      </c>
      <c r="L999" s="9"/>
    </row>
    <row r="1000" spans="1:12" x14ac:dyDescent="0.3">
      <c r="A1000" s="5">
        <v>510505</v>
      </c>
      <c r="B1000" s="6" t="s">
        <v>756</v>
      </c>
      <c r="C1000" s="1">
        <v>586917217</v>
      </c>
      <c r="D1000" s="1">
        <v>184754841</v>
      </c>
      <c r="E1000" s="1">
        <v>13285383</v>
      </c>
      <c r="F1000" s="1">
        <v>216911793.5</v>
      </c>
      <c r="G1000" s="1">
        <v>191107404</v>
      </c>
      <c r="H1000" s="1">
        <v>183558404.57999998</v>
      </c>
      <c r="I1000" s="1">
        <v>95530653</v>
      </c>
      <c r="J1000" s="1">
        <v>259179072</v>
      </c>
      <c r="K1000" s="1">
        <v>1058269416.74</v>
      </c>
      <c r="L1000" s="9"/>
    </row>
    <row r="1001" spans="1:12" x14ac:dyDescent="0.3">
      <c r="A1001" s="5">
        <v>510506</v>
      </c>
      <c r="B1001" s="6" t="s">
        <v>252</v>
      </c>
      <c r="C1001" s="1">
        <v>846180012</v>
      </c>
      <c r="D1001" s="1">
        <v>222038602</v>
      </c>
      <c r="E1001" s="1">
        <v>793120321</v>
      </c>
      <c r="F1001" s="1">
        <v>221701156</v>
      </c>
      <c r="G1001" s="1">
        <v>2898532029</v>
      </c>
      <c r="H1001" s="1">
        <v>170257546</v>
      </c>
      <c r="I1001" s="1">
        <v>332883924.60000002</v>
      </c>
      <c r="J1001" s="1">
        <v>1361425809</v>
      </c>
      <c r="K1001" s="1">
        <v>11243573536.869999</v>
      </c>
      <c r="L1001" s="9"/>
    </row>
    <row r="1002" spans="1:12" x14ac:dyDescent="0.3">
      <c r="A1002" s="5">
        <v>510507</v>
      </c>
      <c r="B1002" s="6" t="s">
        <v>757</v>
      </c>
      <c r="C1002" s="1">
        <v>305711701</v>
      </c>
      <c r="D1002" s="1">
        <v>1762425</v>
      </c>
      <c r="E1002" s="1">
        <v>13342740</v>
      </c>
      <c r="F1002" s="1">
        <v>20446262</v>
      </c>
      <c r="G1002" s="1">
        <v>30794393</v>
      </c>
      <c r="H1002" s="1">
        <v>26813716</v>
      </c>
      <c r="I1002" s="1">
        <v>11563496</v>
      </c>
      <c r="J1002" s="1">
        <v>31652210</v>
      </c>
      <c r="K1002" s="1">
        <v>1777949844</v>
      </c>
      <c r="L1002" s="9"/>
    </row>
    <row r="1003" spans="1:12" x14ac:dyDescent="0.3">
      <c r="A1003" s="5">
        <v>510508</v>
      </c>
      <c r="B1003" s="6" t="s">
        <v>758</v>
      </c>
      <c r="C1003" s="1">
        <v>288023645.5</v>
      </c>
      <c r="D1003" s="1">
        <v>64373563</v>
      </c>
      <c r="E1003" s="1">
        <v>39720211</v>
      </c>
      <c r="F1003" s="1">
        <v>107909506.70999999</v>
      </c>
      <c r="G1003" s="1">
        <v>255245065</v>
      </c>
      <c r="H1003" s="1">
        <v>21380027</v>
      </c>
      <c r="I1003" s="1">
        <v>222545547.73000002</v>
      </c>
      <c r="J1003" s="1">
        <v>276652405.30000001</v>
      </c>
      <c r="K1003" s="1">
        <v>1406918048.52</v>
      </c>
      <c r="L1003" s="9"/>
    </row>
    <row r="1004" spans="1:12" x14ac:dyDescent="0.3">
      <c r="A1004" s="5">
        <v>510509</v>
      </c>
      <c r="B1004" s="6" t="s">
        <v>759</v>
      </c>
      <c r="C1004" s="1">
        <v>720253915.93000007</v>
      </c>
      <c r="D1004" s="1">
        <v>655373397</v>
      </c>
      <c r="E1004" s="1">
        <v>1131398457.3400002</v>
      </c>
      <c r="F1004" s="1">
        <v>900260542.19000006</v>
      </c>
      <c r="G1004" s="1">
        <v>1346172468.48</v>
      </c>
      <c r="H1004" s="1">
        <v>682770689.23000002</v>
      </c>
      <c r="I1004" s="1">
        <v>1103384354</v>
      </c>
      <c r="J1004" s="1">
        <v>1054852617</v>
      </c>
      <c r="K1004" s="1">
        <v>5392799775.9200001</v>
      </c>
      <c r="L1004" s="9"/>
    </row>
    <row r="1005" spans="1:12" x14ac:dyDescent="0.3">
      <c r="A1005" s="5">
        <v>510510</v>
      </c>
      <c r="B1005" s="6" t="s">
        <v>760</v>
      </c>
      <c r="C1005" s="1">
        <v>3277499285.1399999</v>
      </c>
      <c r="D1005" s="1">
        <v>1401832734.3600001</v>
      </c>
      <c r="E1005" s="1">
        <v>2241886347.4999995</v>
      </c>
      <c r="F1005" s="1">
        <v>2586129807.79</v>
      </c>
      <c r="G1005" s="1">
        <v>3971249900</v>
      </c>
      <c r="H1005" s="1">
        <v>1678394115.9000001</v>
      </c>
      <c r="I1005" s="1">
        <v>4195034382.8799996</v>
      </c>
      <c r="J1005" s="1">
        <v>5701211007.2300005</v>
      </c>
      <c r="K1005" s="1">
        <v>26833543229.010002</v>
      </c>
      <c r="L1005" s="9"/>
    </row>
    <row r="1006" spans="1:12" x14ac:dyDescent="0.3">
      <c r="A1006" s="5">
        <v>510511</v>
      </c>
      <c r="B1006" s="6" t="s">
        <v>761</v>
      </c>
      <c r="C1006" s="1">
        <v>366796743.99000001</v>
      </c>
      <c r="D1006" s="1">
        <v>155081662.27000001</v>
      </c>
      <c r="E1006" s="1">
        <v>267431579.44</v>
      </c>
      <c r="F1006" s="1">
        <v>305003333.71000004</v>
      </c>
      <c r="G1006" s="1">
        <v>453306985</v>
      </c>
      <c r="H1006" s="1">
        <v>196717186.65000001</v>
      </c>
      <c r="I1006" s="1">
        <v>481313681.20999992</v>
      </c>
      <c r="J1006" s="1">
        <v>631867387.49000001</v>
      </c>
      <c r="K1006" s="1">
        <v>3205385564.2499995</v>
      </c>
      <c r="L1006" s="9"/>
    </row>
    <row r="1007" spans="1:12" x14ac:dyDescent="0.3">
      <c r="A1007" s="5">
        <v>510512</v>
      </c>
      <c r="B1007" s="6" t="s">
        <v>762</v>
      </c>
      <c r="C1007" s="1">
        <v>3259126103.8299999</v>
      </c>
      <c r="D1007" s="1">
        <v>1411858794.4000001</v>
      </c>
      <c r="E1007" s="1">
        <v>2225861570.5999999</v>
      </c>
      <c r="F1007" s="1">
        <v>2603301825.46</v>
      </c>
      <c r="G1007" s="1">
        <v>3813455699</v>
      </c>
      <c r="H1007" s="1">
        <v>1701046096.1199996</v>
      </c>
      <c r="I1007" s="1">
        <v>4162482963.8800006</v>
      </c>
      <c r="J1007" s="1">
        <v>5677617313.3100004</v>
      </c>
      <c r="K1007" s="1">
        <v>26951529483.599998</v>
      </c>
      <c r="L1007" s="9"/>
    </row>
    <row r="1008" spans="1:12" x14ac:dyDescent="0.3">
      <c r="A1008" s="5">
        <v>510513</v>
      </c>
      <c r="B1008" s="6" t="s">
        <v>763</v>
      </c>
      <c r="C1008" s="1">
        <v>1309198046.8299999</v>
      </c>
      <c r="D1008" s="1">
        <v>62533405</v>
      </c>
      <c r="E1008" s="1">
        <v>154433506.5</v>
      </c>
      <c r="F1008" s="1">
        <v>510847469</v>
      </c>
      <c r="G1008" s="1">
        <v>761070472</v>
      </c>
      <c r="H1008" s="1">
        <v>150731657</v>
      </c>
      <c r="I1008" s="1">
        <v>1103610680</v>
      </c>
      <c r="J1008" s="1">
        <v>3671791666.8400002</v>
      </c>
      <c r="K1008" s="1">
        <v>12507896664.390001</v>
      </c>
      <c r="L1008" s="9"/>
    </row>
    <row r="1009" spans="1:12" x14ac:dyDescent="0.3">
      <c r="A1009" s="5">
        <v>510514</v>
      </c>
      <c r="B1009" s="6" t="s">
        <v>764</v>
      </c>
      <c r="C1009" s="1">
        <v>815684465.85000002</v>
      </c>
      <c r="D1009" s="1">
        <v>12423267</v>
      </c>
      <c r="E1009" s="1">
        <v>82318626.659999996</v>
      </c>
      <c r="F1009" s="1">
        <v>112881595.61</v>
      </c>
      <c r="G1009" s="1">
        <v>278739663.77999997</v>
      </c>
      <c r="H1009" s="1">
        <v>59763511.399999999</v>
      </c>
      <c r="I1009" s="1">
        <v>472644058.69999999</v>
      </c>
      <c r="J1009" s="1">
        <v>1715999705.3599999</v>
      </c>
      <c r="K1009" s="1">
        <v>5587359641.2199993</v>
      </c>
      <c r="L1009" s="9"/>
    </row>
    <row r="1010" spans="1:12" x14ac:dyDescent="0.3">
      <c r="A1010" s="5">
        <v>510515</v>
      </c>
      <c r="B1010" s="6" t="s">
        <v>765</v>
      </c>
      <c r="C1010" s="1">
        <v>673292452.63999999</v>
      </c>
      <c r="D1010" s="1">
        <v>0</v>
      </c>
      <c r="E1010" s="1">
        <v>33256207</v>
      </c>
      <c r="F1010" s="1">
        <v>2347962</v>
      </c>
      <c r="G1010" s="1">
        <v>203244725</v>
      </c>
      <c r="H1010" s="1">
        <v>5531951</v>
      </c>
      <c r="I1010" s="1">
        <v>87175781.629999995</v>
      </c>
      <c r="J1010" s="1">
        <v>182606843.32999998</v>
      </c>
      <c r="K1010" s="1">
        <v>2284458756.52</v>
      </c>
      <c r="L1010" s="9"/>
    </row>
    <row r="1011" spans="1:12" x14ac:dyDescent="0.3">
      <c r="A1011" s="5">
        <v>510516</v>
      </c>
      <c r="B1011" s="6" t="s">
        <v>766</v>
      </c>
      <c r="C1011" s="1">
        <v>2072774123.98</v>
      </c>
      <c r="D1011" s="1">
        <v>851421951.56999993</v>
      </c>
      <c r="E1011" s="1">
        <v>1173755901.5599999</v>
      </c>
      <c r="F1011" s="1">
        <v>1538604805.8399999</v>
      </c>
      <c r="G1011" s="1">
        <v>2370895363.9099998</v>
      </c>
      <c r="H1011" s="1">
        <v>942448234.54000008</v>
      </c>
      <c r="I1011" s="1">
        <v>2628778050.1500001</v>
      </c>
      <c r="J1011" s="1">
        <v>4135560085.75</v>
      </c>
      <c r="K1011" s="1">
        <v>17706403319.16</v>
      </c>
      <c r="L1011" s="9"/>
    </row>
    <row r="1012" spans="1:12" x14ac:dyDescent="0.3">
      <c r="A1012" s="5">
        <v>510517</v>
      </c>
      <c r="B1012" s="6" t="s">
        <v>767</v>
      </c>
      <c r="C1012" s="1">
        <v>230812780</v>
      </c>
      <c r="D1012" s="1">
        <v>0</v>
      </c>
      <c r="E1012" s="1">
        <v>20459200</v>
      </c>
      <c r="F1012" s="1">
        <v>45061523</v>
      </c>
      <c r="G1012" s="1">
        <v>11810838</v>
      </c>
      <c r="H1012" s="1">
        <v>21432268</v>
      </c>
      <c r="I1012" s="1">
        <v>23354756</v>
      </c>
      <c r="J1012" s="1">
        <v>99235647</v>
      </c>
      <c r="K1012" s="1">
        <v>1004566455</v>
      </c>
      <c r="L1012" s="9"/>
    </row>
    <row r="1013" spans="1:12" x14ac:dyDescent="0.3">
      <c r="A1013" s="5">
        <v>510518</v>
      </c>
      <c r="B1013" s="6" t="s">
        <v>768</v>
      </c>
      <c r="C1013" s="1">
        <v>0</v>
      </c>
      <c r="D1013" s="1">
        <v>212600</v>
      </c>
      <c r="E1013" s="1">
        <v>11352775</v>
      </c>
      <c r="F1013" s="1">
        <v>851200</v>
      </c>
      <c r="G1013" s="1">
        <v>41346730</v>
      </c>
      <c r="H1013" s="1">
        <v>15871299</v>
      </c>
      <c r="I1013" s="1">
        <v>5753370</v>
      </c>
      <c r="J1013" s="1">
        <v>168027597</v>
      </c>
      <c r="K1013" s="1">
        <v>211119664.19999999</v>
      </c>
      <c r="L1013" s="9"/>
    </row>
    <row r="1014" spans="1:12" x14ac:dyDescent="0.3">
      <c r="A1014" s="5">
        <v>510519</v>
      </c>
      <c r="B1014" s="6" t="s">
        <v>769</v>
      </c>
      <c r="C1014" s="1">
        <v>1237352427.5999999</v>
      </c>
      <c r="D1014" s="1">
        <v>138620281</v>
      </c>
      <c r="E1014" s="1">
        <v>668858359</v>
      </c>
      <c r="F1014" s="1">
        <v>788640164</v>
      </c>
      <c r="G1014" s="1">
        <v>1438276954</v>
      </c>
      <c r="H1014" s="1">
        <v>587932057.62</v>
      </c>
      <c r="I1014" s="1">
        <v>2453252574.6599998</v>
      </c>
      <c r="J1014" s="1">
        <v>6099854800.96</v>
      </c>
      <c r="K1014" s="1">
        <v>16777164395.99</v>
      </c>
      <c r="L1014" s="9"/>
    </row>
    <row r="1015" spans="1:12" x14ac:dyDescent="0.3">
      <c r="A1015" s="5">
        <v>510520</v>
      </c>
      <c r="B1015" s="6" t="s">
        <v>770</v>
      </c>
      <c r="C1015" s="1">
        <v>179322498</v>
      </c>
      <c r="D1015" s="1">
        <v>57758863</v>
      </c>
      <c r="E1015" s="1">
        <v>82499997</v>
      </c>
      <c r="F1015" s="1">
        <v>186412107</v>
      </c>
      <c r="G1015" s="1">
        <v>376511578</v>
      </c>
      <c r="H1015" s="1">
        <v>111940335.25</v>
      </c>
      <c r="I1015" s="1">
        <v>630207306</v>
      </c>
      <c r="J1015" s="1">
        <v>782641070</v>
      </c>
      <c r="K1015" s="1">
        <v>2363494752.4499998</v>
      </c>
      <c r="L1015" s="9"/>
    </row>
    <row r="1016" spans="1:12" x14ac:dyDescent="0.3">
      <c r="A1016" s="5">
        <v>510521</v>
      </c>
      <c r="B1016" s="6" t="s">
        <v>771</v>
      </c>
      <c r="C1016" s="1">
        <v>340193260.74000001</v>
      </c>
      <c r="D1016" s="1">
        <v>163697729</v>
      </c>
      <c r="E1016" s="1">
        <v>394528012.88000005</v>
      </c>
      <c r="F1016" s="1">
        <v>665601763.75</v>
      </c>
      <c r="G1016" s="1">
        <v>733924117.47000003</v>
      </c>
      <c r="H1016" s="1">
        <v>250041742.91999999</v>
      </c>
      <c r="I1016" s="1">
        <v>519997782.69</v>
      </c>
      <c r="J1016" s="1">
        <v>657714895.32000005</v>
      </c>
      <c r="K1016" s="1">
        <v>3852531686.2900009</v>
      </c>
      <c r="L1016" s="9"/>
    </row>
    <row r="1017" spans="1:12" x14ac:dyDescent="0.3">
      <c r="A1017" s="5">
        <v>510522</v>
      </c>
      <c r="B1017" s="6" t="s">
        <v>772</v>
      </c>
      <c r="C1017" s="1">
        <v>88624923</v>
      </c>
      <c r="D1017" s="1">
        <v>51953700</v>
      </c>
      <c r="E1017" s="1">
        <v>312625898</v>
      </c>
      <c r="F1017" s="1">
        <v>308661187</v>
      </c>
      <c r="G1017" s="1">
        <v>240889320</v>
      </c>
      <c r="H1017" s="1">
        <v>309489143.39999998</v>
      </c>
      <c r="I1017" s="1">
        <v>1154498531.5999999</v>
      </c>
      <c r="J1017" s="1">
        <v>3244578879</v>
      </c>
      <c r="K1017" s="1">
        <v>3066318592.4099998</v>
      </c>
      <c r="L1017" s="9"/>
    </row>
    <row r="1018" spans="1:12" x14ac:dyDescent="0.3">
      <c r="A1018" s="5">
        <v>510523</v>
      </c>
      <c r="B1018" s="6" t="s">
        <v>773</v>
      </c>
      <c r="C1018" s="1">
        <v>938342953.14999998</v>
      </c>
      <c r="D1018" s="1">
        <v>139758918.5</v>
      </c>
      <c r="E1018" s="1">
        <v>704231585</v>
      </c>
      <c r="F1018" s="1">
        <v>349976631.88999999</v>
      </c>
      <c r="G1018" s="1">
        <v>508572695</v>
      </c>
      <c r="H1018" s="1">
        <v>1674637141.6500001</v>
      </c>
      <c r="I1018" s="1">
        <v>4389418112.79</v>
      </c>
      <c r="J1018" s="1">
        <v>6427358316.2300005</v>
      </c>
      <c r="K1018" s="1">
        <v>3429619993.4300003</v>
      </c>
      <c r="L1018" s="9"/>
    </row>
    <row r="1019" spans="1:12" x14ac:dyDescent="0.3">
      <c r="A1019" s="5">
        <v>510524</v>
      </c>
      <c r="B1019" s="6" t="s">
        <v>774</v>
      </c>
      <c r="C1019" s="1">
        <v>4921470371.1800003</v>
      </c>
      <c r="D1019" s="1">
        <v>1901983145.5</v>
      </c>
      <c r="E1019" s="1">
        <v>2924963561.29</v>
      </c>
      <c r="F1019" s="1">
        <v>3369536373.25</v>
      </c>
      <c r="G1019" s="1">
        <v>5358136738.04</v>
      </c>
      <c r="H1019" s="1">
        <v>2281948598.1499996</v>
      </c>
      <c r="I1019" s="1">
        <v>6011448056.0999994</v>
      </c>
      <c r="J1019" s="1">
        <v>8912218590.4900017</v>
      </c>
      <c r="K1019" s="1">
        <v>38193800300.090004</v>
      </c>
      <c r="L1019" s="9"/>
    </row>
    <row r="1020" spans="1:12" x14ac:dyDescent="0.3">
      <c r="A1020" s="5">
        <v>510525</v>
      </c>
      <c r="B1020" s="6" t="s">
        <v>775</v>
      </c>
      <c r="C1020" s="1">
        <v>390198462.12</v>
      </c>
      <c r="D1020" s="1">
        <v>97678805</v>
      </c>
      <c r="E1020" s="1">
        <v>161862547.06999999</v>
      </c>
      <c r="F1020" s="1">
        <v>262720379.25</v>
      </c>
      <c r="G1020" s="1">
        <v>493764106</v>
      </c>
      <c r="H1020" s="1">
        <v>122281039.63</v>
      </c>
      <c r="I1020" s="1">
        <v>404921327</v>
      </c>
      <c r="J1020" s="1">
        <v>436041263.92000002</v>
      </c>
      <c r="K1020" s="1">
        <v>2538726917.6900001</v>
      </c>
      <c r="L1020" s="9"/>
    </row>
    <row r="1021" spans="1:12" x14ac:dyDescent="0.3">
      <c r="A1021" s="5">
        <v>510526</v>
      </c>
      <c r="B1021" s="6" t="s">
        <v>776</v>
      </c>
      <c r="C1021" s="1">
        <v>1602116056</v>
      </c>
      <c r="D1021" s="1">
        <v>635427970</v>
      </c>
      <c r="E1021" s="1">
        <v>1029821632.4400001</v>
      </c>
      <c r="F1021" s="1">
        <v>1203185554.3499999</v>
      </c>
      <c r="G1021" s="1">
        <v>1862491919</v>
      </c>
      <c r="H1021" s="1">
        <v>828121104.79999995</v>
      </c>
      <c r="I1021" s="1">
        <v>2111211434</v>
      </c>
      <c r="J1021" s="1">
        <v>2909932789.6300001</v>
      </c>
      <c r="K1021" s="1">
        <v>12759749354.99</v>
      </c>
      <c r="L1021" s="9"/>
    </row>
    <row r="1022" spans="1:12" x14ac:dyDescent="0.3">
      <c r="A1022" s="5">
        <v>510527</v>
      </c>
      <c r="B1022" s="6" t="s">
        <v>777</v>
      </c>
      <c r="C1022" s="1">
        <v>192651136</v>
      </c>
      <c r="D1022" s="1">
        <v>37282837</v>
      </c>
      <c r="E1022" s="1">
        <v>219415741.81999999</v>
      </c>
      <c r="F1022" s="1">
        <v>102585432</v>
      </c>
      <c r="G1022" s="1">
        <v>196229809</v>
      </c>
      <c r="H1022" s="1">
        <v>563918604.07999992</v>
      </c>
      <c r="I1022" s="1">
        <v>1499630738.5599999</v>
      </c>
      <c r="J1022" s="1">
        <v>2193344760.8800001</v>
      </c>
      <c r="K1022" s="1">
        <v>996057512.26000011</v>
      </c>
      <c r="L1022" s="9"/>
    </row>
    <row r="1023" spans="1:12" x14ac:dyDescent="0.3">
      <c r="A1023" s="5">
        <v>510528</v>
      </c>
      <c r="B1023" s="6" t="s">
        <v>778</v>
      </c>
      <c r="C1023" s="1">
        <v>140936047</v>
      </c>
      <c r="D1023" s="1">
        <v>35822409</v>
      </c>
      <c r="E1023" s="1">
        <v>148121295.88</v>
      </c>
      <c r="F1023" s="1">
        <v>80020967</v>
      </c>
      <c r="G1023" s="1">
        <v>415888730</v>
      </c>
      <c r="H1023" s="1">
        <v>367428539.62</v>
      </c>
      <c r="I1023" s="1">
        <v>978975681.44000006</v>
      </c>
      <c r="J1023" s="1">
        <v>1523535170.25</v>
      </c>
      <c r="K1023" s="1">
        <v>788298851.49000001</v>
      </c>
      <c r="L1023" s="9"/>
    </row>
    <row r="1024" spans="1:12" x14ac:dyDescent="0.3">
      <c r="A1024" s="5">
        <v>510529</v>
      </c>
      <c r="B1024" s="6" t="s">
        <v>779</v>
      </c>
      <c r="C1024" s="1">
        <v>1745240</v>
      </c>
      <c r="D1024" s="1">
        <v>0</v>
      </c>
      <c r="E1024" s="1">
        <v>57000</v>
      </c>
      <c r="F1024" s="1">
        <v>0</v>
      </c>
      <c r="G1024" s="1">
        <v>12960600</v>
      </c>
      <c r="H1024" s="1">
        <v>4616400</v>
      </c>
      <c r="I1024" s="1">
        <v>0</v>
      </c>
      <c r="J1024" s="1">
        <v>0</v>
      </c>
      <c r="K1024" s="1">
        <v>985289</v>
      </c>
      <c r="L1024" s="9"/>
    </row>
    <row r="1025" spans="1:12" x14ac:dyDescent="0.3">
      <c r="A1025" s="5">
        <v>510530</v>
      </c>
      <c r="B1025" s="6" t="s">
        <v>308</v>
      </c>
      <c r="C1025" s="1">
        <v>466557687</v>
      </c>
      <c r="D1025" s="1">
        <v>2602405</v>
      </c>
      <c r="E1025" s="1">
        <v>14474914.32</v>
      </c>
      <c r="F1025" s="1">
        <v>7371561</v>
      </c>
      <c r="G1025" s="1">
        <v>109111134</v>
      </c>
      <c r="H1025" s="1">
        <v>11657371</v>
      </c>
      <c r="I1025" s="1">
        <v>95207546</v>
      </c>
      <c r="J1025" s="1">
        <v>369475444</v>
      </c>
      <c r="K1025" s="1">
        <v>194072219</v>
      </c>
      <c r="L1025" s="9"/>
    </row>
    <row r="1026" spans="1:12" x14ac:dyDescent="0.3">
      <c r="A1026" s="5">
        <v>510531</v>
      </c>
      <c r="B1026" s="6" t="s">
        <v>780</v>
      </c>
      <c r="C1026" s="1">
        <v>95935508</v>
      </c>
      <c r="D1026" s="1">
        <v>40540091.649999999</v>
      </c>
      <c r="E1026" s="1">
        <v>68972125</v>
      </c>
      <c r="F1026" s="1">
        <v>138412727</v>
      </c>
      <c r="G1026" s="1">
        <v>252013981.31</v>
      </c>
      <c r="H1026" s="1">
        <v>62413458</v>
      </c>
      <c r="I1026" s="1">
        <v>316825325</v>
      </c>
      <c r="J1026" s="1">
        <v>670647179</v>
      </c>
      <c r="K1026" s="1">
        <v>1851706014.1800001</v>
      </c>
      <c r="L1026" s="9"/>
    </row>
    <row r="1027" spans="1:12" x14ac:dyDescent="0.3">
      <c r="A1027" s="5">
        <v>510532</v>
      </c>
      <c r="B1027" s="6" t="s">
        <v>781</v>
      </c>
      <c r="C1027" s="1">
        <v>15910312</v>
      </c>
      <c r="D1027" s="1">
        <v>0</v>
      </c>
      <c r="E1027" s="1">
        <v>14805024</v>
      </c>
      <c r="F1027" s="1">
        <v>20010664.800000001</v>
      </c>
      <c r="G1027" s="1">
        <v>540763350</v>
      </c>
      <c r="H1027" s="1">
        <v>12120654</v>
      </c>
      <c r="I1027" s="1">
        <v>26545617.689999998</v>
      </c>
      <c r="J1027" s="1">
        <v>288918660.80000001</v>
      </c>
      <c r="K1027" s="1">
        <v>786932075.31999993</v>
      </c>
      <c r="L1027" s="9"/>
    </row>
    <row r="1028" spans="1:12" x14ac:dyDescent="0.3">
      <c r="A1028" s="5">
        <v>510533</v>
      </c>
      <c r="B1028" s="6" t="s">
        <v>782</v>
      </c>
      <c r="C1028" s="1">
        <v>120025323.72</v>
      </c>
      <c r="D1028" s="1">
        <v>14925521</v>
      </c>
      <c r="E1028" s="1">
        <v>34330402</v>
      </c>
      <c r="F1028" s="1">
        <v>121831243</v>
      </c>
      <c r="G1028" s="1">
        <v>283485578</v>
      </c>
      <c r="H1028" s="1">
        <v>24145757</v>
      </c>
      <c r="I1028" s="1">
        <v>171461625.48000002</v>
      </c>
      <c r="J1028" s="1">
        <v>547278512.25</v>
      </c>
      <c r="K1028" s="1">
        <v>874916929.08999991</v>
      </c>
      <c r="L1028" s="9"/>
    </row>
    <row r="1029" spans="1:12" x14ac:dyDescent="0.3">
      <c r="A1029" s="5">
        <v>510534</v>
      </c>
      <c r="B1029" s="6" t="s">
        <v>783</v>
      </c>
      <c r="C1029" s="1">
        <v>244855159</v>
      </c>
      <c r="D1029" s="1">
        <v>11607168</v>
      </c>
      <c r="E1029" s="1">
        <v>15053537.34</v>
      </c>
      <c r="F1029" s="1">
        <v>65078142</v>
      </c>
      <c r="G1029" s="1">
        <v>26819122</v>
      </c>
      <c r="H1029" s="1">
        <v>19937774</v>
      </c>
      <c r="I1029" s="1">
        <v>154975455</v>
      </c>
      <c r="J1029" s="1">
        <v>124892000</v>
      </c>
      <c r="K1029" s="1">
        <v>448834658</v>
      </c>
      <c r="L1029" s="9"/>
    </row>
    <row r="1030" spans="1:12" x14ac:dyDescent="0.3">
      <c r="A1030" s="5">
        <v>510595</v>
      </c>
      <c r="B1030" s="6" t="s">
        <v>784</v>
      </c>
      <c r="C1030" s="1">
        <v>985528072.57999992</v>
      </c>
      <c r="D1030" s="1">
        <v>156777026.91</v>
      </c>
      <c r="E1030" s="1">
        <v>252753317.74999997</v>
      </c>
      <c r="F1030" s="1">
        <v>465322965.97000003</v>
      </c>
      <c r="G1030" s="1">
        <v>1753320003.54</v>
      </c>
      <c r="H1030" s="1">
        <v>254167601.94</v>
      </c>
      <c r="I1030" s="1">
        <v>1195801091.8899999</v>
      </c>
      <c r="J1030" s="1">
        <v>2283623489.1999998</v>
      </c>
      <c r="K1030" s="1">
        <v>13903827712.110001</v>
      </c>
      <c r="L1030" s="9"/>
    </row>
    <row r="1031" spans="1:12" x14ac:dyDescent="0.3">
      <c r="A1031" s="5">
        <v>510700</v>
      </c>
      <c r="B1031" s="6" t="s">
        <v>785</v>
      </c>
      <c r="C1031" s="1">
        <v>260430459</v>
      </c>
      <c r="D1031" s="1">
        <v>0</v>
      </c>
      <c r="E1031" s="1">
        <v>3276000</v>
      </c>
      <c r="F1031" s="1">
        <v>0</v>
      </c>
      <c r="G1031" s="1">
        <v>0</v>
      </c>
      <c r="H1031" s="1">
        <v>29173318</v>
      </c>
      <c r="I1031" s="1">
        <v>63045192</v>
      </c>
      <c r="J1031" s="1">
        <v>4718576</v>
      </c>
      <c r="K1031" s="1">
        <v>4027265</v>
      </c>
      <c r="L1031" s="9"/>
    </row>
    <row r="1032" spans="1:12" x14ac:dyDescent="0.3">
      <c r="A1032" s="5">
        <v>510705</v>
      </c>
      <c r="B1032" s="6" t="s">
        <v>480</v>
      </c>
      <c r="C1032" s="1">
        <v>0</v>
      </c>
      <c r="D1032" s="1">
        <v>0</v>
      </c>
      <c r="E1032" s="1">
        <v>0</v>
      </c>
      <c r="F1032" s="1">
        <v>0</v>
      </c>
      <c r="G1032" s="1">
        <v>0</v>
      </c>
      <c r="H1032" s="1">
        <v>0</v>
      </c>
      <c r="I1032" s="1">
        <v>3666971</v>
      </c>
      <c r="J1032" s="1">
        <v>0</v>
      </c>
      <c r="K1032" s="1">
        <v>0</v>
      </c>
      <c r="L1032" s="9"/>
    </row>
    <row r="1033" spans="1:12" x14ac:dyDescent="0.3">
      <c r="A1033" s="5">
        <v>510720</v>
      </c>
      <c r="B1033" s="6" t="s">
        <v>481</v>
      </c>
      <c r="C1033" s="1">
        <v>260430459</v>
      </c>
      <c r="D1033" s="1">
        <v>0</v>
      </c>
      <c r="E1033" s="1">
        <v>3276000</v>
      </c>
      <c r="F1033" s="1">
        <v>0</v>
      </c>
      <c r="G1033" s="1">
        <v>0</v>
      </c>
      <c r="H1033" s="1">
        <v>615000</v>
      </c>
      <c r="I1033" s="1">
        <v>37627130</v>
      </c>
      <c r="J1033" s="1">
        <v>4718576</v>
      </c>
      <c r="K1033" s="1">
        <v>0</v>
      </c>
      <c r="L1033" s="9"/>
    </row>
    <row r="1034" spans="1:12" x14ac:dyDescent="0.3">
      <c r="A1034" s="5">
        <v>510740</v>
      </c>
      <c r="B1034" s="6" t="s">
        <v>484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  <c r="H1034" s="1">
        <v>23000000</v>
      </c>
      <c r="I1034" s="1">
        <v>13666091</v>
      </c>
      <c r="J1034" s="1">
        <v>0</v>
      </c>
      <c r="K1034" s="1">
        <v>0</v>
      </c>
      <c r="L1034" s="9"/>
    </row>
    <row r="1035" spans="1:12" x14ac:dyDescent="0.3">
      <c r="A1035" s="5">
        <v>510745</v>
      </c>
      <c r="B1035" s="6" t="s">
        <v>377</v>
      </c>
      <c r="C1035" s="1">
        <v>0</v>
      </c>
      <c r="D1035" s="1">
        <v>0</v>
      </c>
      <c r="E1035" s="1">
        <v>0</v>
      </c>
      <c r="F1035" s="1">
        <v>0</v>
      </c>
      <c r="G1035" s="1">
        <v>0</v>
      </c>
      <c r="H1035" s="1">
        <v>5558318</v>
      </c>
      <c r="I1035" s="1">
        <v>8085000</v>
      </c>
      <c r="J1035" s="1">
        <v>0</v>
      </c>
      <c r="K1035" s="1">
        <v>4027265</v>
      </c>
      <c r="L1035" s="9"/>
    </row>
    <row r="1036" spans="1:12" x14ac:dyDescent="0.3">
      <c r="A1036" s="5">
        <v>511000</v>
      </c>
      <c r="B1036" s="8" t="s">
        <v>786</v>
      </c>
      <c r="C1036" s="1">
        <v>57094412230.650017</v>
      </c>
      <c r="D1036" s="1">
        <v>14864522791.590002</v>
      </c>
      <c r="E1036" s="1">
        <v>58294523347.709984</v>
      </c>
      <c r="F1036" s="1">
        <v>52475165226.75</v>
      </c>
      <c r="G1036" s="1">
        <v>97496368221.620026</v>
      </c>
      <c r="H1036" s="1">
        <v>51474497311.110031</v>
      </c>
      <c r="I1036" s="1">
        <v>87331854206.039993</v>
      </c>
      <c r="J1036" s="1">
        <v>147234441374.88995</v>
      </c>
      <c r="K1036" s="1">
        <v>544342952209.08966</v>
      </c>
      <c r="L1036" s="9"/>
    </row>
    <row r="1037" spans="1:12" x14ac:dyDescent="0.3">
      <c r="A1037" s="5">
        <v>511001</v>
      </c>
      <c r="B1037" s="6" t="s">
        <v>251</v>
      </c>
      <c r="C1037" s="1">
        <v>5324801042.7799988</v>
      </c>
      <c r="D1037" s="1">
        <v>2293308101.3000002</v>
      </c>
      <c r="E1037" s="1">
        <v>17046710149.860001</v>
      </c>
      <c r="F1037" s="1">
        <v>7225033265.4099998</v>
      </c>
      <c r="G1037" s="1">
        <v>8055250297.7399998</v>
      </c>
      <c r="H1037" s="1">
        <v>18225527805.889999</v>
      </c>
      <c r="I1037" s="1">
        <v>14272567976.759998</v>
      </c>
      <c r="J1037" s="1">
        <v>11028396800.67</v>
      </c>
      <c r="K1037" s="1">
        <v>39322519959.460007</v>
      </c>
      <c r="L1037" s="9"/>
    </row>
    <row r="1038" spans="1:12" x14ac:dyDescent="0.3">
      <c r="A1038" s="5">
        <v>511002</v>
      </c>
      <c r="B1038" s="6" t="s">
        <v>445</v>
      </c>
      <c r="C1038" s="1">
        <v>12345885850.679998</v>
      </c>
      <c r="D1038" s="1">
        <v>1044565651.54</v>
      </c>
      <c r="E1038" s="1">
        <v>2278077448.0100002</v>
      </c>
      <c r="F1038" s="1">
        <v>2608568069.1200004</v>
      </c>
      <c r="G1038" s="1">
        <v>6755956999.1099997</v>
      </c>
      <c r="H1038" s="1">
        <v>1364895673.6800003</v>
      </c>
      <c r="I1038" s="1">
        <v>4304324253.1999998</v>
      </c>
      <c r="J1038" s="1">
        <v>13888325936.970001</v>
      </c>
      <c r="K1038" s="1">
        <v>38557609010.880005</v>
      </c>
      <c r="L1038" s="9"/>
    </row>
    <row r="1039" spans="1:12" x14ac:dyDescent="0.3">
      <c r="A1039" s="5">
        <v>511003</v>
      </c>
      <c r="B1039" s="6" t="s">
        <v>309</v>
      </c>
      <c r="C1039" s="1">
        <v>3029812307.9400001</v>
      </c>
      <c r="D1039" s="1">
        <v>1046369929.3199999</v>
      </c>
      <c r="E1039" s="1">
        <v>4767689816.6999998</v>
      </c>
      <c r="F1039" s="1">
        <v>1973459337.77</v>
      </c>
      <c r="G1039" s="1">
        <v>5183873497</v>
      </c>
      <c r="H1039" s="1">
        <v>1140509501.5599999</v>
      </c>
      <c r="I1039" s="1">
        <v>2176583963.9900002</v>
      </c>
      <c r="J1039" s="1">
        <v>4307967027.3900013</v>
      </c>
      <c r="K1039" s="1">
        <v>35122170511.800003</v>
      </c>
      <c r="L1039" s="9"/>
    </row>
    <row r="1040" spans="1:12" x14ac:dyDescent="0.3">
      <c r="A1040" s="5">
        <v>511004</v>
      </c>
      <c r="B1040" s="6" t="s">
        <v>787</v>
      </c>
      <c r="C1040" s="1">
        <v>26072400</v>
      </c>
      <c r="D1040" s="1">
        <v>181975403</v>
      </c>
      <c r="E1040" s="1">
        <v>207131618</v>
      </c>
      <c r="F1040" s="1">
        <v>99868824.960000008</v>
      </c>
      <c r="G1040" s="1">
        <v>687234078</v>
      </c>
      <c r="H1040" s="1">
        <v>66787904.450000003</v>
      </c>
      <c r="I1040" s="1">
        <v>182429900.06</v>
      </c>
      <c r="J1040" s="1">
        <v>458948216</v>
      </c>
      <c r="K1040" s="1">
        <v>2692724896.1699996</v>
      </c>
      <c r="L1040" s="9"/>
    </row>
    <row r="1041" spans="1:12" x14ac:dyDescent="0.3">
      <c r="A1041" s="5">
        <v>511005</v>
      </c>
      <c r="B1041" s="6" t="s">
        <v>308</v>
      </c>
      <c r="C1041" s="1">
        <v>1949500447.2000003</v>
      </c>
      <c r="D1041" s="1">
        <v>522853473.38</v>
      </c>
      <c r="E1041" s="1">
        <v>5046603109.0900002</v>
      </c>
      <c r="F1041" s="1">
        <v>4263866512.2599998</v>
      </c>
      <c r="G1041" s="1">
        <v>4003106248.5999994</v>
      </c>
      <c r="H1041" s="1">
        <v>2161697848.4699998</v>
      </c>
      <c r="I1041" s="1">
        <v>5011430619.1400003</v>
      </c>
      <c r="J1041" s="1">
        <v>7087356405.0999994</v>
      </c>
      <c r="K1041" s="1">
        <v>69030054756.899994</v>
      </c>
      <c r="L1041" s="9"/>
    </row>
    <row r="1042" spans="1:12" x14ac:dyDescent="0.3">
      <c r="A1042" s="5">
        <v>511006</v>
      </c>
      <c r="B1042" s="6" t="s">
        <v>382</v>
      </c>
      <c r="C1042" s="1">
        <v>2052408611.1200001</v>
      </c>
      <c r="D1042" s="1">
        <v>551180256.96000004</v>
      </c>
      <c r="E1042" s="1">
        <v>964379784.32000005</v>
      </c>
      <c r="F1042" s="1">
        <v>1831761785.7700002</v>
      </c>
      <c r="G1042" s="1">
        <v>3657817436.4299998</v>
      </c>
      <c r="H1042" s="1">
        <v>716467303.69000006</v>
      </c>
      <c r="I1042" s="1">
        <v>1481062795.5500002</v>
      </c>
      <c r="J1042" s="1">
        <v>2718022205.6199999</v>
      </c>
      <c r="K1042" s="1">
        <v>13684432226.25</v>
      </c>
      <c r="L1042" s="9"/>
    </row>
    <row r="1043" spans="1:12" x14ac:dyDescent="0.3">
      <c r="A1043" s="5">
        <v>511007</v>
      </c>
      <c r="B1043" s="6" t="s">
        <v>283</v>
      </c>
      <c r="C1043" s="1">
        <v>46530040</v>
      </c>
      <c r="D1043" s="1">
        <v>0</v>
      </c>
      <c r="E1043" s="1">
        <v>17914394</v>
      </c>
      <c r="F1043" s="1">
        <v>33929017</v>
      </c>
      <c r="G1043" s="1">
        <v>8131195</v>
      </c>
      <c r="H1043" s="1">
        <v>15036848</v>
      </c>
      <c r="I1043" s="1">
        <v>22983510</v>
      </c>
      <c r="J1043" s="1">
        <v>2922438</v>
      </c>
      <c r="K1043" s="1">
        <v>1897495470.0800002</v>
      </c>
      <c r="L1043" s="9"/>
    </row>
    <row r="1044" spans="1:12" x14ac:dyDescent="0.3">
      <c r="A1044" s="5">
        <v>511008</v>
      </c>
      <c r="B1044" s="6" t="s">
        <v>788</v>
      </c>
      <c r="C1044" s="1">
        <v>135335886.13</v>
      </c>
      <c r="D1044" s="1">
        <v>195914090</v>
      </c>
      <c r="E1044" s="1">
        <v>452700289.03999996</v>
      </c>
      <c r="F1044" s="1">
        <v>313036417.22000003</v>
      </c>
      <c r="G1044" s="1">
        <v>483341521</v>
      </c>
      <c r="H1044" s="1">
        <v>164883068</v>
      </c>
      <c r="I1044" s="1">
        <v>439466691.10000002</v>
      </c>
      <c r="J1044" s="1">
        <v>1210422989.55</v>
      </c>
      <c r="K1044" s="1">
        <v>2997105235.7799997</v>
      </c>
      <c r="L1044" s="9"/>
    </row>
    <row r="1045" spans="1:12" x14ac:dyDescent="0.3">
      <c r="A1045" s="5">
        <v>511009</v>
      </c>
      <c r="B1045" s="6" t="s">
        <v>789</v>
      </c>
      <c r="C1045" s="1">
        <v>118123368.65000001</v>
      </c>
      <c r="D1045" s="1">
        <v>156630946</v>
      </c>
      <c r="E1045" s="1">
        <v>272323069.13</v>
      </c>
      <c r="F1045" s="1">
        <v>136751614.87</v>
      </c>
      <c r="G1045" s="1">
        <v>595553829.82999992</v>
      </c>
      <c r="H1045" s="1">
        <v>40785564.149999999</v>
      </c>
      <c r="I1045" s="1">
        <v>124952853</v>
      </c>
      <c r="J1045" s="1">
        <v>258800485.71000001</v>
      </c>
      <c r="K1045" s="1">
        <v>2688151372.0299997</v>
      </c>
      <c r="L1045" s="9"/>
    </row>
    <row r="1046" spans="1:12" x14ac:dyDescent="0.3">
      <c r="A1046" s="5">
        <v>511010</v>
      </c>
      <c r="B1046" s="6" t="s">
        <v>790</v>
      </c>
      <c r="C1046" s="1">
        <v>309554163.40000004</v>
      </c>
      <c r="D1046" s="1">
        <v>290780112.97000003</v>
      </c>
      <c r="E1046" s="1">
        <v>452451314.80000001</v>
      </c>
      <c r="F1046" s="1">
        <v>397015188.06999999</v>
      </c>
      <c r="G1046" s="1">
        <v>1293328057.8299999</v>
      </c>
      <c r="H1046" s="1">
        <v>146281554.68000001</v>
      </c>
      <c r="I1046" s="1">
        <v>356300670.56999999</v>
      </c>
      <c r="J1046" s="1">
        <v>696610184.9000001</v>
      </c>
      <c r="K1046" s="1">
        <v>5918360663.6199999</v>
      </c>
      <c r="L1046" s="9"/>
    </row>
    <row r="1047" spans="1:12" x14ac:dyDescent="0.3">
      <c r="A1047" s="5">
        <v>511011</v>
      </c>
      <c r="B1047" s="6" t="s">
        <v>791</v>
      </c>
      <c r="C1047" s="1">
        <v>411345084.82000005</v>
      </c>
      <c r="D1047" s="1">
        <v>167804236.66999999</v>
      </c>
      <c r="E1047" s="1">
        <v>459877227.72000009</v>
      </c>
      <c r="F1047" s="1">
        <v>394885208.45999998</v>
      </c>
      <c r="G1047" s="1">
        <v>732964707.45999992</v>
      </c>
      <c r="H1047" s="1">
        <v>199529302.25</v>
      </c>
      <c r="I1047" s="1">
        <v>482269986.30000001</v>
      </c>
      <c r="J1047" s="1">
        <v>562608213.45000005</v>
      </c>
      <c r="K1047" s="1">
        <v>3217964093.9900002</v>
      </c>
      <c r="L1047" s="9"/>
    </row>
    <row r="1048" spans="1:12" x14ac:dyDescent="0.3">
      <c r="A1048" s="5">
        <v>511012</v>
      </c>
      <c r="B1048" s="6" t="s">
        <v>379</v>
      </c>
      <c r="C1048" s="1">
        <v>3188097783.920001</v>
      </c>
      <c r="D1048" s="1">
        <v>1251680100.8599999</v>
      </c>
      <c r="E1048" s="1">
        <v>2427001205.7899995</v>
      </c>
      <c r="F1048" s="1">
        <v>2695706623.6099997</v>
      </c>
      <c r="G1048" s="1">
        <v>5109082898.6099987</v>
      </c>
      <c r="H1048" s="1">
        <v>751002327.11000013</v>
      </c>
      <c r="I1048" s="1">
        <v>2263845883.5099998</v>
      </c>
      <c r="J1048" s="1">
        <v>5009548581.8800001</v>
      </c>
      <c r="K1048" s="1">
        <v>34815894633.850006</v>
      </c>
      <c r="L1048" s="9"/>
    </row>
    <row r="1049" spans="1:12" x14ac:dyDescent="0.3">
      <c r="A1049" s="5">
        <v>511013</v>
      </c>
      <c r="B1049" s="6" t="s">
        <v>792</v>
      </c>
      <c r="C1049" s="1">
        <v>126230230.92</v>
      </c>
      <c r="D1049" s="1">
        <v>87929565.920000002</v>
      </c>
      <c r="E1049" s="1">
        <v>166087275.21000001</v>
      </c>
      <c r="F1049" s="1">
        <v>245890893.71000001</v>
      </c>
      <c r="G1049" s="1">
        <v>845072556</v>
      </c>
      <c r="H1049" s="1">
        <v>42526457.790000007</v>
      </c>
      <c r="I1049" s="1">
        <v>259796945.80000001</v>
      </c>
      <c r="J1049" s="1">
        <v>735160075</v>
      </c>
      <c r="K1049" s="1">
        <v>4512403259.4399996</v>
      </c>
      <c r="L1049" s="9"/>
    </row>
    <row r="1050" spans="1:12" x14ac:dyDescent="0.3">
      <c r="A1050" s="5">
        <v>511014</v>
      </c>
      <c r="B1050" s="6" t="s">
        <v>793</v>
      </c>
      <c r="C1050" s="1">
        <v>3777328003.6199999</v>
      </c>
      <c r="D1050" s="1">
        <v>362364507</v>
      </c>
      <c r="E1050" s="1">
        <v>651109148.49000001</v>
      </c>
      <c r="F1050" s="1">
        <v>442037718.69</v>
      </c>
      <c r="G1050" s="1">
        <v>2000233804.9299998</v>
      </c>
      <c r="H1050" s="1">
        <v>393089767</v>
      </c>
      <c r="I1050" s="1">
        <v>1144727800.0699999</v>
      </c>
      <c r="J1050" s="1">
        <v>1354694788.9299998</v>
      </c>
      <c r="K1050" s="1">
        <v>6183120897.6100006</v>
      </c>
      <c r="L1050" s="9"/>
    </row>
    <row r="1051" spans="1:12" x14ac:dyDescent="0.3">
      <c r="A1051" s="5">
        <v>511015</v>
      </c>
      <c r="B1051" s="6" t="s">
        <v>794</v>
      </c>
      <c r="C1051" s="1">
        <v>483910891.29000002</v>
      </c>
      <c r="D1051" s="1">
        <v>233854376.31</v>
      </c>
      <c r="E1051" s="1">
        <v>802050337.88</v>
      </c>
      <c r="F1051" s="1">
        <v>616156107.6400001</v>
      </c>
      <c r="G1051" s="1">
        <v>1558755529.6899998</v>
      </c>
      <c r="H1051" s="1">
        <v>478097543.2700001</v>
      </c>
      <c r="I1051" s="1">
        <v>872474710.65999997</v>
      </c>
      <c r="J1051" s="1">
        <v>795873347.54999995</v>
      </c>
      <c r="K1051" s="1">
        <v>8150720167.6399994</v>
      </c>
      <c r="L1051" s="9"/>
    </row>
    <row r="1052" spans="1:12" x14ac:dyDescent="0.3">
      <c r="A1052" s="5">
        <v>511016</v>
      </c>
      <c r="B1052" s="6" t="s">
        <v>795</v>
      </c>
      <c r="C1052" s="1">
        <v>10820028.08</v>
      </c>
      <c r="D1052" s="1">
        <v>6337116.1399999997</v>
      </c>
      <c r="E1052" s="1">
        <v>15161238.530000001</v>
      </c>
      <c r="F1052" s="1">
        <v>43480356</v>
      </c>
      <c r="G1052" s="1">
        <v>21941760.59</v>
      </c>
      <c r="H1052" s="1">
        <v>10813895.67</v>
      </c>
      <c r="I1052" s="1">
        <v>69759403.370000005</v>
      </c>
      <c r="J1052" s="1">
        <v>21656998.460000001</v>
      </c>
      <c r="K1052" s="1">
        <v>145529697.31999999</v>
      </c>
      <c r="L1052" s="9"/>
    </row>
    <row r="1053" spans="1:12" x14ac:dyDescent="0.3">
      <c r="A1053" s="5">
        <v>511017</v>
      </c>
      <c r="B1053" s="6" t="s">
        <v>796</v>
      </c>
      <c r="C1053" s="1">
        <v>176176289.38</v>
      </c>
      <c r="D1053" s="1">
        <v>13941759</v>
      </c>
      <c r="E1053" s="1">
        <v>98316770.210000008</v>
      </c>
      <c r="F1053" s="1">
        <v>216066532.48000002</v>
      </c>
      <c r="G1053" s="1">
        <v>89787587</v>
      </c>
      <c r="H1053" s="1">
        <v>52477952.5</v>
      </c>
      <c r="I1053" s="1">
        <v>38529009.700000003</v>
      </c>
      <c r="J1053" s="1">
        <v>198160750</v>
      </c>
      <c r="K1053" s="1">
        <v>1951941527.46</v>
      </c>
      <c r="L1053" s="9"/>
    </row>
    <row r="1054" spans="1:12" x14ac:dyDescent="0.3">
      <c r="A1054" s="5">
        <v>511018</v>
      </c>
      <c r="B1054" s="6" t="s">
        <v>797</v>
      </c>
      <c r="C1054" s="1">
        <v>493638658.65999997</v>
      </c>
      <c r="D1054" s="1">
        <v>480877044.24000001</v>
      </c>
      <c r="E1054" s="1">
        <v>1019621236.74</v>
      </c>
      <c r="F1054" s="1">
        <v>1922367720.5899999</v>
      </c>
      <c r="G1054" s="1">
        <v>3129657464.77</v>
      </c>
      <c r="H1054" s="1">
        <v>247718666.41999999</v>
      </c>
      <c r="I1054" s="1">
        <v>1285622756.6700001</v>
      </c>
      <c r="J1054" s="1">
        <v>6634242117.9000006</v>
      </c>
      <c r="K1054" s="1">
        <v>38859408299.970001</v>
      </c>
      <c r="L1054" s="9"/>
    </row>
    <row r="1055" spans="1:12" x14ac:dyDescent="0.3">
      <c r="A1055" s="5">
        <v>511019</v>
      </c>
      <c r="B1055" s="6" t="s">
        <v>798</v>
      </c>
      <c r="C1055" s="1">
        <v>1885087604.7</v>
      </c>
      <c r="D1055" s="1">
        <v>300037424.37</v>
      </c>
      <c r="E1055" s="1">
        <v>534970363.51000005</v>
      </c>
      <c r="F1055" s="1">
        <v>1348812252.02</v>
      </c>
      <c r="G1055" s="1">
        <v>1772096294.53</v>
      </c>
      <c r="H1055" s="1">
        <v>936406815.16999996</v>
      </c>
      <c r="I1055" s="1">
        <v>2116031077.9300001</v>
      </c>
      <c r="J1055" s="1">
        <v>5166592260.1900005</v>
      </c>
      <c r="K1055" s="1">
        <v>36100704856.179993</v>
      </c>
      <c r="L1055" s="9"/>
    </row>
    <row r="1056" spans="1:12" x14ac:dyDescent="0.3">
      <c r="A1056" s="5">
        <v>511020</v>
      </c>
      <c r="B1056" s="6" t="s">
        <v>799</v>
      </c>
      <c r="C1056" s="1">
        <v>672512145.15999997</v>
      </c>
      <c r="D1056" s="1">
        <v>219442239</v>
      </c>
      <c r="E1056" s="1">
        <v>1064378876.52</v>
      </c>
      <c r="F1056" s="1">
        <v>1170922595.1099999</v>
      </c>
      <c r="G1056" s="1">
        <v>1066596393</v>
      </c>
      <c r="H1056" s="1">
        <v>931280548.76000011</v>
      </c>
      <c r="I1056" s="1">
        <v>1593327307.49</v>
      </c>
      <c r="J1056" s="1">
        <v>2015119404.51</v>
      </c>
      <c r="K1056" s="1">
        <v>6301234514.21</v>
      </c>
      <c r="L1056" s="9"/>
    </row>
    <row r="1057" spans="1:12" x14ac:dyDescent="0.3">
      <c r="A1057" s="5">
        <v>511021</v>
      </c>
      <c r="B1057" s="6" t="s">
        <v>800</v>
      </c>
      <c r="C1057" s="1">
        <v>1012886226.97</v>
      </c>
      <c r="D1057" s="1">
        <v>834787245.24000001</v>
      </c>
      <c r="E1057" s="1">
        <v>1256314983.48</v>
      </c>
      <c r="F1057" s="1">
        <v>1751250435.0999999</v>
      </c>
      <c r="G1057" s="1">
        <v>2921855621</v>
      </c>
      <c r="H1057" s="1">
        <v>771932135.80999994</v>
      </c>
      <c r="I1057" s="1">
        <v>1273867412.45</v>
      </c>
      <c r="J1057" s="1">
        <v>1872510934.55</v>
      </c>
      <c r="K1057" s="1">
        <v>14500537423.300003</v>
      </c>
      <c r="L1057" s="9"/>
    </row>
    <row r="1058" spans="1:12" x14ac:dyDescent="0.3">
      <c r="A1058" s="5">
        <v>511022</v>
      </c>
      <c r="B1058" s="6" t="s">
        <v>801</v>
      </c>
      <c r="C1058" s="1">
        <v>109416216.38</v>
      </c>
      <c r="D1058" s="1">
        <v>169403454</v>
      </c>
      <c r="E1058" s="1">
        <v>1023598386.21</v>
      </c>
      <c r="F1058" s="1">
        <v>2253342363.3199997</v>
      </c>
      <c r="G1058" s="1">
        <v>1319082991</v>
      </c>
      <c r="H1058" s="1">
        <v>1488160644.1800001</v>
      </c>
      <c r="I1058" s="1">
        <v>1328300881.6600001</v>
      </c>
      <c r="J1058" s="1">
        <v>1797583097.3</v>
      </c>
      <c r="K1058" s="1">
        <v>15743183754.9</v>
      </c>
      <c r="L1058" s="9"/>
    </row>
    <row r="1059" spans="1:12" x14ac:dyDescent="0.3">
      <c r="A1059" s="5">
        <v>511023</v>
      </c>
      <c r="B1059" s="6" t="s">
        <v>802</v>
      </c>
      <c r="C1059" s="1">
        <v>226090769</v>
      </c>
      <c r="D1059" s="1">
        <v>148082943</v>
      </c>
      <c r="E1059" s="1">
        <v>430267508.63</v>
      </c>
      <c r="F1059" s="1">
        <v>996428868.57000005</v>
      </c>
      <c r="G1059" s="1">
        <v>1355893387.52</v>
      </c>
      <c r="H1059" s="1">
        <v>937524045.04999995</v>
      </c>
      <c r="I1059" s="1">
        <v>1438384329.6900001</v>
      </c>
      <c r="J1059" s="1">
        <v>184643420</v>
      </c>
      <c r="K1059" s="1">
        <v>2569412933.5700002</v>
      </c>
      <c r="L1059" s="9"/>
    </row>
    <row r="1060" spans="1:12" x14ac:dyDescent="0.3">
      <c r="A1060" s="5">
        <v>511024</v>
      </c>
      <c r="B1060" s="6" t="s">
        <v>380</v>
      </c>
      <c r="C1060" s="1">
        <v>944695476.1400001</v>
      </c>
      <c r="D1060" s="1">
        <v>166586862</v>
      </c>
      <c r="E1060" s="1">
        <v>1078093521.6200001</v>
      </c>
      <c r="F1060" s="1">
        <v>382669955.81</v>
      </c>
      <c r="G1060" s="1">
        <v>378606636.67000002</v>
      </c>
      <c r="H1060" s="1">
        <v>1244549571.1500001</v>
      </c>
      <c r="I1060" s="1">
        <v>1064661077.13</v>
      </c>
      <c r="J1060" s="1">
        <v>895562122.32999992</v>
      </c>
      <c r="K1060" s="1">
        <v>2228592141.5300002</v>
      </c>
      <c r="L1060" s="9"/>
    </row>
    <row r="1061" spans="1:12" x14ac:dyDescent="0.3">
      <c r="A1061" s="5">
        <v>511025</v>
      </c>
      <c r="B1061" s="6" t="s">
        <v>803</v>
      </c>
      <c r="C1061" s="1">
        <v>15225523.449999999</v>
      </c>
      <c r="D1061" s="1">
        <v>139741211.30000001</v>
      </c>
      <c r="E1061" s="1">
        <v>1672449845.8400002</v>
      </c>
      <c r="F1061" s="1">
        <v>395539235.44999999</v>
      </c>
      <c r="G1061" s="1">
        <v>2242932606.4000001</v>
      </c>
      <c r="H1061" s="1">
        <v>528373473.89999998</v>
      </c>
      <c r="I1061" s="1">
        <v>957204630.38999999</v>
      </c>
      <c r="J1061" s="1">
        <v>1021072770.4400001</v>
      </c>
      <c r="K1061" s="1">
        <v>9827874956.2700005</v>
      </c>
      <c r="L1061" s="9"/>
    </row>
    <row r="1062" spans="1:12" x14ac:dyDescent="0.3">
      <c r="A1062" s="5">
        <v>511026</v>
      </c>
      <c r="B1062" s="6" t="s">
        <v>804</v>
      </c>
      <c r="C1062" s="1">
        <v>70128453.930000007</v>
      </c>
      <c r="D1062" s="1">
        <v>168902078.30000001</v>
      </c>
      <c r="E1062" s="1">
        <v>901036482.81999993</v>
      </c>
      <c r="F1062" s="1">
        <v>269894111.89999998</v>
      </c>
      <c r="G1062" s="1">
        <v>327507840.22000003</v>
      </c>
      <c r="H1062" s="1">
        <v>449150111.82999992</v>
      </c>
      <c r="I1062" s="1">
        <v>490296992</v>
      </c>
      <c r="J1062" s="1">
        <v>1626464334.1400001</v>
      </c>
      <c r="K1062" s="1">
        <v>1105996541.4400001</v>
      </c>
      <c r="L1062" s="9"/>
    </row>
    <row r="1063" spans="1:12" x14ac:dyDescent="0.3">
      <c r="A1063" s="5">
        <v>511027</v>
      </c>
      <c r="B1063" s="6" t="s">
        <v>805</v>
      </c>
      <c r="C1063" s="1">
        <v>858128689.96000004</v>
      </c>
      <c r="D1063" s="1">
        <v>120211196</v>
      </c>
      <c r="E1063" s="1">
        <v>123237122</v>
      </c>
      <c r="F1063" s="1">
        <v>523633356.85000002</v>
      </c>
      <c r="G1063" s="1">
        <v>850665985.64999998</v>
      </c>
      <c r="H1063" s="1">
        <v>144620642.47</v>
      </c>
      <c r="I1063" s="1">
        <v>272352068.25999999</v>
      </c>
      <c r="J1063" s="1">
        <v>1071474365.6</v>
      </c>
      <c r="K1063" s="1">
        <v>2784469380.9699998</v>
      </c>
      <c r="L1063" s="9"/>
    </row>
    <row r="1064" spans="1:12" x14ac:dyDescent="0.3">
      <c r="A1064" s="5">
        <v>511028</v>
      </c>
      <c r="B1064" s="6" t="s">
        <v>806</v>
      </c>
      <c r="C1064" s="1">
        <v>1677085665.28</v>
      </c>
      <c r="D1064" s="1">
        <v>257001401</v>
      </c>
      <c r="E1064" s="1">
        <v>1858762844.27</v>
      </c>
      <c r="F1064" s="1">
        <v>861305898.7299999</v>
      </c>
      <c r="G1064" s="1">
        <v>2958952973.6700001</v>
      </c>
      <c r="H1064" s="1">
        <v>1130963202.29</v>
      </c>
      <c r="I1064" s="1">
        <v>2040095117</v>
      </c>
      <c r="J1064" s="1">
        <v>3497379790.3099995</v>
      </c>
      <c r="K1064" s="1">
        <v>15247814258.33</v>
      </c>
      <c r="L1064" s="9"/>
    </row>
    <row r="1065" spans="1:12" x14ac:dyDescent="0.3">
      <c r="A1065" s="5">
        <v>511029</v>
      </c>
      <c r="B1065" s="6" t="s">
        <v>807</v>
      </c>
      <c r="C1065" s="1">
        <v>988608597.92000008</v>
      </c>
      <c r="D1065" s="1">
        <v>148445513</v>
      </c>
      <c r="E1065" s="1">
        <v>174602609.71999997</v>
      </c>
      <c r="F1065" s="1">
        <v>726207113.54999995</v>
      </c>
      <c r="G1065" s="1">
        <v>3074536161.8699999</v>
      </c>
      <c r="H1065" s="1">
        <v>29065756.890000001</v>
      </c>
      <c r="I1065" s="1">
        <v>136182858.68000001</v>
      </c>
      <c r="J1065" s="1">
        <v>2116887690.54</v>
      </c>
      <c r="K1065" s="1">
        <v>13335857094.49</v>
      </c>
      <c r="L1065" s="9"/>
    </row>
    <row r="1066" spans="1:12" x14ac:dyDescent="0.3">
      <c r="A1066" s="5">
        <v>511030</v>
      </c>
      <c r="B1066" s="6" t="s">
        <v>808</v>
      </c>
      <c r="C1066" s="1">
        <v>962057514.51999998</v>
      </c>
      <c r="D1066" s="1">
        <v>1014620479.9599999</v>
      </c>
      <c r="E1066" s="1">
        <v>1570001223.9200001</v>
      </c>
      <c r="F1066" s="1">
        <v>2757152860.1700001</v>
      </c>
      <c r="G1066" s="1">
        <v>4134104342.4099998</v>
      </c>
      <c r="H1066" s="1">
        <v>1741878394.02</v>
      </c>
      <c r="I1066" s="1">
        <v>4881279568.6800003</v>
      </c>
      <c r="J1066" s="1">
        <v>11687698581.619999</v>
      </c>
      <c r="K1066" s="1">
        <v>41459748542.37999</v>
      </c>
      <c r="L1066" s="9"/>
    </row>
    <row r="1067" spans="1:12" x14ac:dyDescent="0.3">
      <c r="A1067" s="5">
        <v>511031</v>
      </c>
      <c r="B1067" s="6" t="s">
        <v>254</v>
      </c>
      <c r="C1067" s="1">
        <v>407885411</v>
      </c>
      <c r="D1067" s="1">
        <v>112096683</v>
      </c>
      <c r="E1067" s="1">
        <v>267396446.17000002</v>
      </c>
      <c r="F1067" s="1">
        <v>152938454.94999999</v>
      </c>
      <c r="G1067" s="1">
        <v>367493448.69</v>
      </c>
      <c r="H1067" s="1">
        <v>151320860.22999999</v>
      </c>
      <c r="I1067" s="1">
        <v>324612554.36000001</v>
      </c>
      <c r="J1067" s="1">
        <v>255649160.09</v>
      </c>
      <c r="K1067" s="1">
        <v>2911730616.6200004</v>
      </c>
      <c r="L1067" s="9"/>
    </row>
    <row r="1068" spans="1:12" x14ac:dyDescent="0.3">
      <c r="A1068" s="5">
        <v>511032</v>
      </c>
      <c r="B1068" s="6" t="s">
        <v>809</v>
      </c>
      <c r="C1068" s="1">
        <v>750101447.12</v>
      </c>
      <c r="D1068" s="1">
        <v>9602921</v>
      </c>
      <c r="E1068" s="1">
        <v>274198643.41999996</v>
      </c>
      <c r="F1068" s="1">
        <v>196998744.96000001</v>
      </c>
      <c r="G1068" s="1">
        <v>262615326</v>
      </c>
      <c r="H1068" s="1">
        <v>102476023.01000001</v>
      </c>
      <c r="I1068" s="1">
        <v>170422829.28999999</v>
      </c>
      <c r="J1068" s="1">
        <v>200508914.42000002</v>
      </c>
      <c r="K1068" s="1">
        <v>795009271.43000007</v>
      </c>
      <c r="L1068" s="9"/>
    </row>
    <row r="1069" spans="1:12" x14ac:dyDescent="0.3">
      <c r="A1069" s="5">
        <v>511033</v>
      </c>
      <c r="B1069" s="6" t="s">
        <v>810</v>
      </c>
      <c r="C1069" s="1">
        <v>932017088</v>
      </c>
      <c r="D1069" s="1">
        <v>29858485.75</v>
      </c>
      <c r="E1069" s="1">
        <v>63721440.980000004</v>
      </c>
      <c r="F1069" s="1">
        <v>193462057.45999998</v>
      </c>
      <c r="G1069" s="1">
        <v>85628941</v>
      </c>
      <c r="H1069" s="1">
        <v>35138310.649999999</v>
      </c>
      <c r="I1069" s="1">
        <v>113896508</v>
      </c>
      <c r="J1069" s="1">
        <v>204782488</v>
      </c>
      <c r="K1069" s="1">
        <v>1269944848.71</v>
      </c>
      <c r="L1069" s="9"/>
    </row>
    <row r="1070" spans="1:12" x14ac:dyDescent="0.3">
      <c r="A1070" s="5">
        <v>511034</v>
      </c>
      <c r="B1070" s="6" t="s">
        <v>811</v>
      </c>
      <c r="C1070" s="1">
        <v>317754013</v>
      </c>
      <c r="D1070" s="1">
        <v>143880894.63999999</v>
      </c>
      <c r="E1070" s="1">
        <v>883345531.39999998</v>
      </c>
      <c r="F1070" s="1">
        <v>424094561.02000004</v>
      </c>
      <c r="G1070" s="1">
        <v>316066483</v>
      </c>
      <c r="H1070" s="1">
        <v>503023381.44999999</v>
      </c>
      <c r="I1070" s="1">
        <v>1386229525.1100001</v>
      </c>
      <c r="J1070" s="1">
        <v>447830514</v>
      </c>
      <c r="K1070" s="1">
        <v>4073334512.8399997</v>
      </c>
      <c r="L1070" s="9"/>
    </row>
    <row r="1071" spans="1:12" x14ac:dyDescent="0.3">
      <c r="A1071" s="5">
        <v>511035</v>
      </c>
      <c r="B1071" s="6" t="s">
        <v>812</v>
      </c>
      <c r="C1071" s="1">
        <v>10106070</v>
      </c>
      <c r="D1071" s="1">
        <v>2813118</v>
      </c>
      <c r="E1071" s="1">
        <v>393325547.81999999</v>
      </c>
      <c r="F1071" s="1">
        <v>107822833.09999999</v>
      </c>
      <c r="G1071" s="1">
        <v>21664742</v>
      </c>
      <c r="H1071" s="1">
        <v>118808512.00999999</v>
      </c>
      <c r="I1071" s="1">
        <v>55432025</v>
      </c>
      <c r="J1071" s="1">
        <v>58973350</v>
      </c>
      <c r="K1071" s="1">
        <v>661552264.87</v>
      </c>
      <c r="L1071" s="9"/>
    </row>
    <row r="1072" spans="1:12" x14ac:dyDescent="0.3">
      <c r="A1072" s="5">
        <v>511095</v>
      </c>
      <c r="B1072" s="8" t="s">
        <v>200</v>
      </c>
      <c r="C1072" s="1">
        <v>11249048829.529997</v>
      </c>
      <c r="D1072" s="1">
        <v>1990560501.4200001</v>
      </c>
      <c r="E1072" s="1">
        <v>7579130270.1400032</v>
      </c>
      <c r="F1072" s="1">
        <v>12502763660.049999</v>
      </c>
      <c r="G1072" s="1">
        <v>29828977977.399998</v>
      </c>
      <c r="H1072" s="1">
        <v>14011149948.229994</v>
      </c>
      <c r="I1072" s="1">
        <v>32900046378.040001</v>
      </c>
      <c r="J1072" s="1">
        <v>56143962783.770004</v>
      </c>
      <c r="K1072" s="1">
        <v>63678347616.800011</v>
      </c>
      <c r="L1072" s="9"/>
    </row>
    <row r="1073" spans="1:12" x14ac:dyDescent="0.3">
      <c r="A1073" s="5">
        <v>511500</v>
      </c>
      <c r="B1073" s="6" t="s">
        <v>813</v>
      </c>
      <c r="C1073" s="1">
        <v>5014701696</v>
      </c>
      <c r="D1073" s="1">
        <v>2409872134.0099998</v>
      </c>
      <c r="E1073" s="1">
        <v>13083437194.26</v>
      </c>
      <c r="F1073" s="1">
        <v>14726221695.09</v>
      </c>
      <c r="G1073" s="1">
        <v>34891408158.449997</v>
      </c>
      <c r="H1073" s="1">
        <v>5981311729.6900024</v>
      </c>
      <c r="I1073" s="1">
        <v>21710660312.960003</v>
      </c>
      <c r="J1073" s="1">
        <v>36937092391.229996</v>
      </c>
      <c r="K1073" s="1">
        <v>377718462769.86993</v>
      </c>
      <c r="L1073" s="9"/>
    </row>
    <row r="1074" spans="1:12" x14ac:dyDescent="0.3">
      <c r="A1074" s="5">
        <v>511501</v>
      </c>
      <c r="B1074" s="6" t="s">
        <v>650</v>
      </c>
      <c r="C1074" s="1">
        <v>0</v>
      </c>
      <c r="D1074" s="1">
        <v>0</v>
      </c>
      <c r="E1074" s="1">
        <v>25729821.27</v>
      </c>
      <c r="F1074" s="1">
        <v>0</v>
      </c>
      <c r="G1074" s="1">
        <v>0</v>
      </c>
      <c r="H1074" s="1">
        <v>70870480.340000004</v>
      </c>
      <c r="I1074" s="1">
        <v>272996382.47000003</v>
      </c>
      <c r="J1074" s="1">
        <v>27391278.829999998</v>
      </c>
      <c r="K1074" s="1">
        <v>4355825.67</v>
      </c>
      <c r="L1074" s="9"/>
    </row>
    <row r="1075" spans="1:12" x14ac:dyDescent="0.3">
      <c r="A1075" s="5">
        <v>511502</v>
      </c>
      <c r="B1075" s="6" t="s">
        <v>651</v>
      </c>
      <c r="C1075" s="1">
        <v>0</v>
      </c>
      <c r="D1075" s="1">
        <v>0</v>
      </c>
      <c r="E1075" s="1">
        <v>0</v>
      </c>
      <c r="F1075" s="1">
        <v>0</v>
      </c>
      <c r="G1075" s="1">
        <v>0</v>
      </c>
      <c r="H1075" s="1">
        <v>1968443.58</v>
      </c>
      <c r="I1075" s="1">
        <v>0</v>
      </c>
      <c r="J1075" s="1">
        <v>0</v>
      </c>
      <c r="K1075" s="1">
        <v>0</v>
      </c>
      <c r="L1075" s="9"/>
    </row>
    <row r="1076" spans="1:12" x14ac:dyDescent="0.3">
      <c r="A1076" s="5">
        <v>511503</v>
      </c>
      <c r="B1076" s="6" t="s">
        <v>652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7197885.1899999995</v>
      </c>
      <c r="I1076" s="1">
        <v>0</v>
      </c>
      <c r="J1076" s="1">
        <v>0</v>
      </c>
      <c r="K1076" s="1">
        <v>0</v>
      </c>
      <c r="L1076" s="9"/>
    </row>
    <row r="1077" spans="1:12" x14ac:dyDescent="0.3">
      <c r="A1077" s="5">
        <v>511504</v>
      </c>
      <c r="B1077" s="6" t="s">
        <v>653</v>
      </c>
      <c r="C1077" s="1">
        <v>0</v>
      </c>
      <c r="D1077" s="1">
        <v>0</v>
      </c>
      <c r="E1077" s="1">
        <v>1000000</v>
      </c>
      <c r="F1077" s="1">
        <v>845432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9"/>
    </row>
    <row r="1078" spans="1:12" x14ac:dyDescent="0.3">
      <c r="A1078" s="5">
        <v>511506</v>
      </c>
      <c r="B1078" s="6" t="s">
        <v>655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5103029.47</v>
      </c>
      <c r="I1078" s="1">
        <v>0</v>
      </c>
      <c r="J1078" s="1">
        <v>0</v>
      </c>
      <c r="K1078" s="1">
        <v>0</v>
      </c>
      <c r="L1078" s="9"/>
    </row>
    <row r="1079" spans="1:12" x14ac:dyDescent="0.3">
      <c r="A1079" s="5">
        <v>511507</v>
      </c>
      <c r="B1079" s="6" t="s">
        <v>656</v>
      </c>
      <c r="C1079" s="1">
        <v>0</v>
      </c>
      <c r="D1079" s="1">
        <v>0</v>
      </c>
      <c r="E1079" s="1">
        <v>30233953.870000001</v>
      </c>
      <c r="F1079" s="1">
        <v>0</v>
      </c>
      <c r="G1079" s="1">
        <v>0</v>
      </c>
      <c r="H1079" s="1">
        <v>3117720.74</v>
      </c>
      <c r="I1079" s="1">
        <v>99022425.139999986</v>
      </c>
      <c r="J1079" s="1">
        <v>0</v>
      </c>
      <c r="K1079" s="1">
        <v>246486612.59</v>
      </c>
      <c r="L1079" s="9"/>
    </row>
    <row r="1080" spans="1:12" x14ac:dyDescent="0.3">
      <c r="A1080" s="5">
        <v>511508</v>
      </c>
      <c r="B1080" s="6" t="s">
        <v>657</v>
      </c>
      <c r="C1080" s="1">
        <v>0</v>
      </c>
      <c r="D1080" s="1">
        <v>0</v>
      </c>
      <c r="E1080" s="1">
        <v>5706300</v>
      </c>
      <c r="F1080" s="1">
        <v>12658722</v>
      </c>
      <c r="G1080" s="1">
        <v>0</v>
      </c>
      <c r="H1080" s="1">
        <v>0</v>
      </c>
      <c r="I1080" s="1">
        <v>0</v>
      </c>
      <c r="J1080" s="1">
        <v>0</v>
      </c>
      <c r="K1080" s="1">
        <v>455713.26</v>
      </c>
      <c r="L1080" s="9"/>
    </row>
    <row r="1081" spans="1:12" x14ac:dyDescent="0.3">
      <c r="A1081" s="5">
        <v>511510</v>
      </c>
      <c r="B1081" s="6" t="s">
        <v>684</v>
      </c>
      <c r="C1081" s="1">
        <v>215928949.13</v>
      </c>
      <c r="D1081" s="1">
        <v>0</v>
      </c>
      <c r="E1081" s="1">
        <v>0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9"/>
    </row>
    <row r="1082" spans="1:12" x14ac:dyDescent="0.3">
      <c r="A1082" s="5">
        <v>511511</v>
      </c>
      <c r="B1082" s="6" t="s">
        <v>814</v>
      </c>
      <c r="C1082" s="1">
        <v>1656280771.1599998</v>
      </c>
      <c r="D1082" s="1">
        <v>0</v>
      </c>
      <c r="E1082" s="1">
        <v>12157616.5</v>
      </c>
      <c r="F1082" s="1">
        <v>228509921</v>
      </c>
      <c r="G1082" s="1">
        <v>0</v>
      </c>
      <c r="H1082" s="1">
        <v>199264</v>
      </c>
      <c r="I1082" s="1">
        <v>127579802.66000001</v>
      </c>
      <c r="J1082" s="1">
        <v>16226000</v>
      </c>
      <c r="K1082" s="1">
        <v>243682425.63999999</v>
      </c>
      <c r="L1082" s="9"/>
    </row>
    <row r="1083" spans="1:12" x14ac:dyDescent="0.3">
      <c r="A1083" s="5">
        <v>511512</v>
      </c>
      <c r="B1083" s="6" t="s">
        <v>815</v>
      </c>
      <c r="C1083" s="1">
        <v>141100156.83000001</v>
      </c>
      <c r="D1083" s="1">
        <v>0</v>
      </c>
      <c r="E1083" s="1">
        <v>0</v>
      </c>
      <c r="F1083" s="1">
        <v>2261291.8899999997</v>
      </c>
      <c r="G1083" s="1">
        <v>98401518.840000004</v>
      </c>
      <c r="H1083" s="1">
        <v>3742260</v>
      </c>
      <c r="I1083" s="1">
        <v>0</v>
      </c>
      <c r="J1083" s="1">
        <v>122476182</v>
      </c>
      <c r="K1083" s="1">
        <v>482889</v>
      </c>
      <c r="L1083" s="9"/>
    </row>
    <row r="1084" spans="1:12" x14ac:dyDescent="0.3">
      <c r="A1084" s="5">
        <v>511513</v>
      </c>
      <c r="B1084" s="6" t="s">
        <v>816</v>
      </c>
      <c r="C1084" s="1">
        <v>2249252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9"/>
    </row>
    <row r="1085" spans="1:12" x14ac:dyDescent="0.3">
      <c r="A1085" s="5">
        <v>511514</v>
      </c>
      <c r="B1085" s="6" t="s">
        <v>817</v>
      </c>
      <c r="C1085" s="1">
        <v>0</v>
      </c>
      <c r="D1085" s="1">
        <v>315985</v>
      </c>
      <c r="E1085" s="1">
        <v>59543163</v>
      </c>
      <c r="F1085" s="1">
        <v>35246192</v>
      </c>
      <c r="G1085" s="1">
        <v>55962271.32</v>
      </c>
      <c r="H1085" s="1">
        <v>8953102</v>
      </c>
      <c r="I1085" s="1">
        <v>229750043.15000001</v>
      </c>
      <c r="J1085" s="1">
        <v>2576033659.8499999</v>
      </c>
      <c r="K1085" s="1">
        <v>2525772150.5400004</v>
      </c>
      <c r="L1085" s="9"/>
    </row>
    <row r="1086" spans="1:12" x14ac:dyDescent="0.3">
      <c r="A1086" s="5">
        <v>511515</v>
      </c>
      <c r="B1086" s="6" t="s">
        <v>818</v>
      </c>
      <c r="C1086" s="1">
        <v>0</v>
      </c>
      <c r="D1086" s="1">
        <v>0</v>
      </c>
      <c r="E1086" s="1">
        <v>92846427</v>
      </c>
      <c r="F1086" s="1">
        <v>11358463.91</v>
      </c>
      <c r="G1086" s="1">
        <v>2104081</v>
      </c>
      <c r="H1086" s="1">
        <v>61663425</v>
      </c>
      <c r="I1086" s="1">
        <v>11222218.6</v>
      </c>
      <c r="J1086" s="1">
        <v>35308595.659999996</v>
      </c>
      <c r="K1086" s="1">
        <v>210379643.14000002</v>
      </c>
      <c r="L1086" s="9"/>
    </row>
    <row r="1087" spans="1:12" x14ac:dyDescent="0.3">
      <c r="A1087" s="5">
        <v>511516</v>
      </c>
      <c r="B1087" s="6" t="s">
        <v>819</v>
      </c>
      <c r="C1087" s="1">
        <v>0</v>
      </c>
      <c r="D1087" s="1">
        <v>0</v>
      </c>
      <c r="E1087" s="1">
        <v>0</v>
      </c>
      <c r="F1087" s="1">
        <v>1237878</v>
      </c>
      <c r="G1087" s="1">
        <v>0</v>
      </c>
      <c r="H1087" s="1">
        <v>0</v>
      </c>
      <c r="I1087" s="1">
        <v>1130262</v>
      </c>
      <c r="J1087" s="1">
        <v>0</v>
      </c>
      <c r="K1087" s="1">
        <v>10412564.43</v>
      </c>
      <c r="L1087" s="9"/>
    </row>
    <row r="1088" spans="1:12" x14ac:dyDescent="0.3">
      <c r="A1088" s="5">
        <v>511517</v>
      </c>
      <c r="B1088" s="6" t="s">
        <v>820</v>
      </c>
      <c r="C1088" s="1">
        <v>172892211.91999999</v>
      </c>
      <c r="D1088" s="1">
        <v>1866289643.1900001</v>
      </c>
      <c r="E1088" s="1">
        <v>10132861269.52</v>
      </c>
      <c r="F1088" s="1">
        <v>9994835596</v>
      </c>
      <c r="G1088" s="1">
        <v>22106327342.369995</v>
      </c>
      <c r="H1088" s="1">
        <v>3172341086.3800001</v>
      </c>
      <c r="I1088" s="1">
        <v>10346693419.65</v>
      </c>
      <c r="J1088" s="1">
        <v>16491910732.619999</v>
      </c>
      <c r="K1088" s="1">
        <v>178103907394.37994</v>
      </c>
      <c r="L1088" s="9"/>
    </row>
    <row r="1089" spans="1:12" x14ac:dyDescent="0.3">
      <c r="A1089" s="5">
        <v>511518</v>
      </c>
      <c r="B1089" s="6" t="s">
        <v>821</v>
      </c>
      <c r="C1089" s="1">
        <v>2703458</v>
      </c>
      <c r="D1089" s="1">
        <v>118026812.89</v>
      </c>
      <c r="E1089" s="1">
        <v>597299319.92000008</v>
      </c>
      <c r="F1089" s="1">
        <v>651109869.62</v>
      </c>
      <c r="G1089" s="1">
        <v>1102941252.9300001</v>
      </c>
      <c r="H1089" s="1">
        <v>239205017.73000002</v>
      </c>
      <c r="I1089" s="1">
        <v>2742213035.7799997</v>
      </c>
      <c r="J1089" s="1">
        <v>506979673.28000003</v>
      </c>
      <c r="K1089" s="1">
        <v>9778300989.5499973</v>
      </c>
      <c r="L1089" s="9"/>
    </row>
    <row r="1090" spans="1:12" x14ac:dyDescent="0.3">
      <c r="A1090" s="5">
        <v>511519</v>
      </c>
      <c r="B1090" s="6" t="s">
        <v>822</v>
      </c>
      <c r="C1090" s="1">
        <v>0</v>
      </c>
      <c r="D1090" s="1">
        <v>29674</v>
      </c>
      <c r="E1090" s="1">
        <v>47606778.799999997</v>
      </c>
      <c r="F1090" s="1">
        <v>27715161</v>
      </c>
      <c r="G1090" s="1">
        <v>33190</v>
      </c>
      <c r="H1090" s="1">
        <v>2488076</v>
      </c>
      <c r="I1090" s="1">
        <v>22754358</v>
      </c>
      <c r="J1090" s="1">
        <v>140619587</v>
      </c>
      <c r="K1090" s="1">
        <v>284402314.75999999</v>
      </c>
      <c r="L1090" s="9"/>
    </row>
    <row r="1091" spans="1:12" x14ac:dyDescent="0.3">
      <c r="A1091" s="5">
        <v>511523</v>
      </c>
      <c r="B1091" s="6" t="s">
        <v>823</v>
      </c>
      <c r="C1091" s="1">
        <v>5319248.6100000003</v>
      </c>
      <c r="D1091" s="1">
        <v>3044597</v>
      </c>
      <c r="E1091" s="1">
        <v>19056830.109999999</v>
      </c>
      <c r="F1091" s="1">
        <v>3400765.27</v>
      </c>
      <c r="G1091" s="1">
        <v>397854825</v>
      </c>
      <c r="H1091" s="1">
        <v>0</v>
      </c>
      <c r="I1091" s="1">
        <v>6489622</v>
      </c>
      <c r="J1091" s="1">
        <v>5372973</v>
      </c>
      <c r="K1091" s="1">
        <v>55586736368.559998</v>
      </c>
      <c r="L1091" s="9"/>
    </row>
    <row r="1092" spans="1:12" x14ac:dyDescent="0.3">
      <c r="A1092" s="5">
        <v>511524</v>
      </c>
      <c r="B1092" s="6" t="s">
        <v>824</v>
      </c>
      <c r="C1092" s="1">
        <v>0</v>
      </c>
      <c r="D1092" s="1">
        <v>-10365237</v>
      </c>
      <c r="E1092" s="1">
        <v>68634873.409999996</v>
      </c>
      <c r="F1092" s="1">
        <v>0</v>
      </c>
      <c r="G1092" s="1">
        <v>14270988</v>
      </c>
      <c r="H1092" s="1">
        <v>56543705.82</v>
      </c>
      <c r="I1092" s="1">
        <v>10196954</v>
      </c>
      <c r="J1092" s="1">
        <v>0</v>
      </c>
      <c r="K1092" s="1">
        <v>2073008915.4400001</v>
      </c>
      <c r="L1092" s="9"/>
    </row>
    <row r="1093" spans="1:12" x14ac:dyDescent="0.3">
      <c r="A1093" s="5">
        <v>511525</v>
      </c>
      <c r="B1093" s="6" t="s">
        <v>825</v>
      </c>
      <c r="C1093" s="1">
        <v>0</v>
      </c>
      <c r="D1093" s="1">
        <v>0</v>
      </c>
      <c r="E1093" s="1">
        <v>0</v>
      </c>
      <c r="F1093" s="1">
        <v>0</v>
      </c>
      <c r="G1093" s="1">
        <v>0</v>
      </c>
      <c r="H1093" s="1">
        <v>223125</v>
      </c>
      <c r="I1093" s="1">
        <v>0</v>
      </c>
      <c r="J1093" s="1">
        <v>0</v>
      </c>
      <c r="K1093" s="1">
        <v>98858512.339999989</v>
      </c>
      <c r="L1093" s="9"/>
    </row>
    <row r="1094" spans="1:12" x14ac:dyDescent="0.3">
      <c r="A1094" s="5">
        <v>511526</v>
      </c>
      <c r="B1094" s="6" t="s">
        <v>826</v>
      </c>
      <c r="C1094" s="1">
        <v>20429666</v>
      </c>
      <c r="D1094" s="1">
        <v>0</v>
      </c>
      <c r="E1094" s="1">
        <v>125572925</v>
      </c>
      <c r="F1094" s="1">
        <v>17772</v>
      </c>
      <c r="G1094" s="1">
        <v>1986443343.1100001</v>
      </c>
      <c r="H1094" s="1">
        <v>5481622</v>
      </c>
      <c r="I1094" s="1">
        <v>0</v>
      </c>
      <c r="J1094" s="1">
        <v>296974877.38999999</v>
      </c>
      <c r="K1094" s="1">
        <v>41214082101.860001</v>
      </c>
      <c r="L1094" s="9"/>
    </row>
    <row r="1095" spans="1:12" x14ac:dyDescent="0.3">
      <c r="A1095" s="5">
        <v>511527</v>
      </c>
      <c r="B1095" s="6" t="s">
        <v>827</v>
      </c>
      <c r="C1095" s="1">
        <v>0</v>
      </c>
      <c r="D1095" s="1">
        <v>0</v>
      </c>
      <c r="E1095" s="1">
        <v>9028503</v>
      </c>
      <c r="F1095" s="1">
        <v>0</v>
      </c>
      <c r="G1095" s="1">
        <v>0</v>
      </c>
      <c r="H1095" s="1">
        <v>7823945</v>
      </c>
      <c r="I1095" s="1">
        <v>0</v>
      </c>
      <c r="J1095" s="1">
        <v>1520285.94</v>
      </c>
      <c r="K1095" s="1">
        <v>2647094796.3800001</v>
      </c>
      <c r="L1095" s="9"/>
    </row>
    <row r="1096" spans="1:12" x14ac:dyDescent="0.3">
      <c r="A1096" s="5">
        <v>511528</v>
      </c>
      <c r="B1096" s="6" t="s">
        <v>828</v>
      </c>
      <c r="C1096" s="1">
        <v>0</v>
      </c>
      <c r="D1096" s="1">
        <v>0</v>
      </c>
      <c r="E1096" s="1">
        <v>0</v>
      </c>
      <c r="F1096" s="1">
        <v>683980</v>
      </c>
      <c r="G1096" s="1">
        <v>0</v>
      </c>
      <c r="H1096" s="1">
        <v>955613</v>
      </c>
      <c r="I1096" s="1">
        <v>0</v>
      </c>
      <c r="J1096" s="1">
        <v>0</v>
      </c>
      <c r="K1096" s="1">
        <v>185437396.06</v>
      </c>
      <c r="L1096" s="9"/>
    </row>
    <row r="1097" spans="1:12" x14ac:dyDescent="0.3">
      <c r="A1097" s="5">
        <v>511529</v>
      </c>
      <c r="B1097" s="6" t="s">
        <v>829</v>
      </c>
      <c r="C1097" s="1">
        <v>19443659.800000001</v>
      </c>
      <c r="D1097" s="1">
        <v>211566081.25999999</v>
      </c>
      <c r="E1097" s="1">
        <v>1395122726.5000007</v>
      </c>
      <c r="F1097" s="1">
        <v>2299651772.5600004</v>
      </c>
      <c r="G1097" s="1">
        <v>5905207977.1999989</v>
      </c>
      <c r="H1097" s="1">
        <v>1044723413.8700004</v>
      </c>
      <c r="I1097" s="1">
        <v>3953211053.2800007</v>
      </c>
      <c r="J1097" s="1">
        <v>11085310013.540001</v>
      </c>
      <c r="K1097" s="1">
        <v>52382435463.879997</v>
      </c>
      <c r="L1097" s="9"/>
    </row>
    <row r="1098" spans="1:12" x14ac:dyDescent="0.3">
      <c r="A1098" s="5">
        <v>511530</v>
      </c>
      <c r="B1098" s="6" t="s">
        <v>830</v>
      </c>
      <c r="C1098" s="1">
        <v>0</v>
      </c>
      <c r="D1098" s="1">
        <v>0</v>
      </c>
      <c r="E1098" s="1">
        <v>657126</v>
      </c>
      <c r="F1098" s="1">
        <v>5217990</v>
      </c>
      <c r="G1098" s="1">
        <v>46600</v>
      </c>
      <c r="H1098" s="1">
        <v>2808229</v>
      </c>
      <c r="I1098" s="1">
        <v>2824861</v>
      </c>
      <c r="J1098" s="1">
        <v>19341715</v>
      </c>
      <c r="K1098" s="1">
        <v>83785122</v>
      </c>
      <c r="L1098" s="9"/>
    </row>
    <row r="1099" spans="1:12" x14ac:dyDescent="0.3">
      <c r="A1099" s="5">
        <v>511531</v>
      </c>
      <c r="B1099" s="6" t="s">
        <v>831</v>
      </c>
      <c r="C1099" s="1">
        <v>0</v>
      </c>
      <c r="D1099" s="1">
        <v>0</v>
      </c>
      <c r="E1099" s="1">
        <v>29500</v>
      </c>
      <c r="F1099" s="1">
        <v>673940.72</v>
      </c>
      <c r="G1099" s="1">
        <v>0</v>
      </c>
      <c r="H1099" s="1">
        <v>0</v>
      </c>
      <c r="I1099" s="1">
        <v>0</v>
      </c>
      <c r="J1099" s="1">
        <v>203755926</v>
      </c>
      <c r="K1099" s="1">
        <v>1443819</v>
      </c>
      <c r="L1099" s="9"/>
    </row>
    <row r="1100" spans="1:12" x14ac:dyDescent="0.3">
      <c r="A1100" s="5">
        <v>511532</v>
      </c>
      <c r="B1100" s="6" t="s">
        <v>832</v>
      </c>
      <c r="C1100" s="1">
        <v>18168444.18</v>
      </c>
      <c r="D1100" s="1">
        <v>47253099.530000001</v>
      </c>
      <c r="E1100" s="1">
        <v>22896296.539999999</v>
      </c>
      <c r="F1100" s="1">
        <v>138732688.97</v>
      </c>
      <c r="G1100" s="1">
        <v>376622335.48000002</v>
      </c>
      <c r="H1100" s="1">
        <v>110760934.3</v>
      </c>
      <c r="I1100" s="1">
        <v>523659158.84999996</v>
      </c>
      <c r="J1100" s="1">
        <v>404581262.69</v>
      </c>
      <c r="K1100" s="1">
        <v>875560791.19000006</v>
      </c>
      <c r="L1100" s="9"/>
    </row>
    <row r="1101" spans="1:12" x14ac:dyDescent="0.3">
      <c r="A1101" s="5">
        <v>511534</v>
      </c>
      <c r="B1101" s="6" t="s">
        <v>833</v>
      </c>
      <c r="C1101" s="1">
        <v>1168331804.5900002</v>
      </c>
      <c r="D1101" s="1">
        <v>0</v>
      </c>
      <c r="E1101" s="1">
        <v>7695700</v>
      </c>
      <c r="F1101" s="1">
        <v>0</v>
      </c>
      <c r="G1101" s="1">
        <v>580822820.10000002</v>
      </c>
      <c r="H1101" s="1">
        <v>0</v>
      </c>
      <c r="I1101" s="1">
        <v>0</v>
      </c>
      <c r="J1101" s="1">
        <v>0</v>
      </c>
      <c r="K1101" s="1">
        <v>0</v>
      </c>
      <c r="L1101" s="9"/>
    </row>
    <row r="1102" spans="1:12" x14ac:dyDescent="0.3">
      <c r="A1102" s="5">
        <v>511535</v>
      </c>
      <c r="B1102" s="6" t="s">
        <v>834</v>
      </c>
      <c r="C1102" s="1">
        <v>3862461.75</v>
      </c>
      <c r="D1102" s="1">
        <v>0</v>
      </c>
      <c r="E1102" s="1">
        <v>0</v>
      </c>
      <c r="F1102" s="1">
        <v>0</v>
      </c>
      <c r="G1102" s="1">
        <v>13646795</v>
      </c>
      <c r="H1102" s="1">
        <v>9222192</v>
      </c>
      <c r="I1102" s="1">
        <v>0</v>
      </c>
      <c r="J1102" s="1">
        <v>0</v>
      </c>
      <c r="K1102" s="1">
        <v>0</v>
      </c>
      <c r="L1102" s="9"/>
    </row>
    <row r="1103" spans="1:12" x14ac:dyDescent="0.3">
      <c r="A1103" s="5">
        <v>511536</v>
      </c>
      <c r="B1103" s="6" t="s">
        <v>835</v>
      </c>
      <c r="C1103" s="1">
        <v>70400100.030000001</v>
      </c>
      <c r="D1103" s="1">
        <v>0</v>
      </c>
      <c r="E1103" s="1">
        <v>16776334</v>
      </c>
      <c r="F1103" s="1">
        <v>28965709</v>
      </c>
      <c r="G1103" s="1">
        <v>501853423</v>
      </c>
      <c r="H1103" s="1">
        <v>109373</v>
      </c>
      <c r="I1103" s="1">
        <v>1980919001.21</v>
      </c>
      <c r="J1103" s="1">
        <v>3141602.15</v>
      </c>
      <c r="K1103" s="1">
        <v>597230865.40999997</v>
      </c>
      <c r="L1103" s="9"/>
    </row>
    <row r="1104" spans="1:12" x14ac:dyDescent="0.3">
      <c r="A1104" s="5">
        <v>511539</v>
      </c>
      <c r="B1104" s="6" t="s">
        <v>836</v>
      </c>
      <c r="C1104" s="1">
        <v>22168000</v>
      </c>
      <c r="D1104" s="1">
        <v>349165</v>
      </c>
      <c r="E1104" s="1">
        <v>65152022</v>
      </c>
      <c r="F1104" s="1">
        <v>0</v>
      </c>
      <c r="G1104" s="1">
        <v>0</v>
      </c>
      <c r="H1104" s="1">
        <v>3525133</v>
      </c>
      <c r="I1104" s="1">
        <v>3018646</v>
      </c>
      <c r="J1104" s="1">
        <v>1702880000</v>
      </c>
      <c r="K1104" s="1">
        <v>50725093</v>
      </c>
      <c r="L1104" s="9"/>
    </row>
    <row r="1105" spans="1:12" x14ac:dyDescent="0.3">
      <c r="A1105" s="5">
        <v>511540</v>
      </c>
      <c r="B1105" s="6" t="s">
        <v>309</v>
      </c>
      <c r="C1105" s="1">
        <v>17174585</v>
      </c>
      <c r="D1105" s="1">
        <v>89528</v>
      </c>
      <c r="E1105" s="1">
        <v>10648917</v>
      </c>
      <c r="F1105" s="1">
        <v>0</v>
      </c>
      <c r="G1105" s="1">
        <v>0</v>
      </c>
      <c r="H1105" s="1">
        <v>624036</v>
      </c>
      <c r="I1105" s="1">
        <v>1131893</v>
      </c>
      <c r="J1105" s="1">
        <v>0</v>
      </c>
      <c r="K1105" s="1">
        <v>20524720</v>
      </c>
      <c r="L1105" s="9"/>
    </row>
    <row r="1106" spans="1:12" x14ac:dyDescent="0.3">
      <c r="A1106" s="5">
        <v>511541</v>
      </c>
      <c r="B1106" s="6" t="s">
        <v>837</v>
      </c>
      <c r="C1106" s="1">
        <v>0</v>
      </c>
      <c r="D1106" s="1">
        <v>0</v>
      </c>
      <c r="E1106" s="1">
        <v>0</v>
      </c>
      <c r="F1106" s="1">
        <v>912000</v>
      </c>
      <c r="G1106" s="1">
        <v>0</v>
      </c>
      <c r="H1106" s="1">
        <v>3394861</v>
      </c>
      <c r="I1106" s="1">
        <v>0</v>
      </c>
      <c r="J1106" s="1">
        <v>0</v>
      </c>
      <c r="K1106" s="1">
        <v>0</v>
      </c>
      <c r="L1106" s="9"/>
    </row>
    <row r="1107" spans="1:12" x14ac:dyDescent="0.3">
      <c r="A1107" s="5">
        <v>511543</v>
      </c>
      <c r="B1107" s="6" t="s">
        <v>838</v>
      </c>
      <c r="C1107" s="1">
        <v>5888906</v>
      </c>
      <c r="D1107" s="1">
        <v>0</v>
      </c>
      <c r="E1107" s="1">
        <v>10093289.449999999</v>
      </c>
      <c r="F1107" s="1">
        <v>590105898</v>
      </c>
      <c r="G1107" s="1">
        <v>0</v>
      </c>
      <c r="H1107" s="1">
        <v>522785742</v>
      </c>
      <c r="I1107" s="1">
        <v>123821058.43000001</v>
      </c>
      <c r="J1107" s="1">
        <v>414549154.00999999</v>
      </c>
      <c r="K1107" s="1">
        <v>1001763965</v>
      </c>
      <c r="L1107" s="9"/>
    </row>
    <row r="1108" spans="1:12" x14ac:dyDescent="0.3">
      <c r="A1108" s="5">
        <v>511544</v>
      </c>
      <c r="B1108" s="6" t="s">
        <v>839</v>
      </c>
      <c r="C1108" s="1">
        <v>122943774</v>
      </c>
      <c r="D1108" s="1">
        <v>-24260899</v>
      </c>
      <c r="E1108" s="1">
        <v>26449522</v>
      </c>
      <c r="F1108" s="1">
        <v>145605127</v>
      </c>
      <c r="G1108" s="1">
        <v>0</v>
      </c>
      <c r="H1108" s="1">
        <v>48587351.509999998</v>
      </c>
      <c r="I1108" s="1">
        <v>323175092</v>
      </c>
      <c r="J1108" s="1">
        <v>0</v>
      </c>
      <c r="K1108" s="1">
        <v>68137519</v>
      </c>
      <c r="L1108" s="9"/>
    </row>
    <row r="1109" spans="1:12" x14ac:dyDescent="0.3">
      <c r="A1109" s="5">
        <v>511545</v>
      </c>
      <c r="B1109" s="6" t="s">
        <v>840</v>
      </c>
      <c r="C1109" s="1">
        <v>1215881439.75</v>
      </c>
      <c r="D1109" s="1">
        <v>135161314.95999998</v>
      </c>
      <c r="E1109" s="1">
        <v>162104425.44</v>
      </c>
      <c r="F1109" s="1">
        <v>331353869</v>
      </c>
      <c r="G1109" s="1">
        <v>973383444.25999999</v>
      </c>
      <c r="H1109" s="1">
        <v>345300134.19999999</v>
      </c>
      <c r="I1109" s="1">
        <v>497815713.14000005</v>
      </c>
      <c r="J1109" s="1">
        <v>1927509500.3699999</v>
      </c>
      <c r="K1109" s="1">
        <v>4235995445.4599996</v>
      </c>
      <c r="L1109" s="9"/>
    </row>
    <row r="1110" spans="1:12" x14ac:dyDescent="0.3">
      <c r="A1110" s="5">
        <v>511546</v>
      </c>
      <c r="B1110" s="6" t="s">
        <v>663</v>
      </c>
      <c r="C1110" s="1">
        <v>95682915.049999997</v>
      </c>
      <c r="D1110" s="1">
        <v>98428908.349999994</v>
      </c>
      <c r="E1110" s="1">
        <v>10084113</v>
      </c>
      <c r="F1110" s="1">
        <v>18581687</v>
      </c>
      <c r="G1110" s="1">
        <v>186868472</v>
      </c>
      <c r="H1110" s="1">
        <v>12440519</v>
      </c>
      <c r="I1110" s="1">
        <v>16216627.5</v>
      </c>
      <c r="J1110" s="1">
        <v>55049621</v>
      </c>
      <c r="K1110" s="1">
        <v>1073660979.74</v>
      </c>
      <c r="L1110" s="9"/>
    </row>
    <row r="1111" spans="1:12" x14ac:dyDescent="0.3">
      <c r="A1111" s="5">
        <v>511547</v>
      </c>
      <c r="B1111" s="6" t="s">
        <v>841</v>
      </c>
      <c r="C1111" s="1">
        <v>0</v>
      </c>
      <c r="D1111" s="1">
        <v>0</v>
      </c>
      <c r="E1111" s="1">
        <v>0</v>
      </c>
      <c r="F1111" s="1">
        <v>0</v>
      </c>
      <c r="G1111" s="1">
        <v>0</v>
      </c>
      <c r="H1111" s="1">
        <v>4473300</v>
      </c>
      <c r="I1111" s="1">
        <v>192693928</v>
      </c>
      <c r="J1111" s="1">
        <v>0</v>
      </c>
      <c r="K1111" s="1">
        <v>0</v>
      </c>
      <c r="L1111" s="9"/>
    </row>
    <row r="1112" spans="1:12" x14ac:dyDescent="0.3">
      <c r="A1112" s="5">
        <v>511548</v>
      </c>
      <c r="B1112" s="6" t="s">
        <v>842</v>
      </c>
      <c r="C1112" s="1">
        <v>36800000</v>
      </c>
      <c r="D1112" s="1">
        <v>0</v>
      </c>
      <c r="E1112" s="1">
        <v>0</v>
      </c>
      <c r="F1112" s="1">
        <v>0</v>
      </c>
      <c r="G1112" s="1">
        <v>433965870</v>
      </c>
      <c r="H1112" s="1">
        <v>223838.23</v>
      </c>
      <c r="I1112" s="1">
        <v>2865652.26</v>
      </c>
      <c r="J1112" s="1">
        <v>56703406</v>
      </c>
      <c r="K1112" s="1">
        <v>223834450</v>
      </c>
      <c r="L1112" s="9"/>
    </row>
    <row r="1113" spans="1:12" x14ac:dyDescent="0.3">
      <c r="A1113" s="5">
        <v>511549</v>
      </c>
      <c r="B1113" s="6" t="s">
        <v>843</v>
      </c>
      <c r="C1113" s="1">
        <v>0</v>
      </c>
      <c r="D1113" s="1">
        <v>0</v>
      </c>
      <c r="E1113" s="1">
        <v>56708258.890000001</v>
      </c>
      <c r="F1113" s="1">
        <v>116636893</v>
      </c>
      <c r="G1113" s="1">
        <v>0</v>
      </c>
      <c r="H1113" s="1">
        <v>168623260.25</v>
      </c>
      <c r="I1113" s="1">
        <v>25119975</v>
      </c>
      <c r="J1113" s="1">
        <v>0</v>
      </c>
      <c r="K1113" s="1">
        <v>37734997</v>
      </c>
      <c r="L1113" s="9"/>
    </row>
    <row r="1114" spans="1:12" x14ac:dyDescent="0.3">
      <c r="A1114" s="5">
        <v>511551</v>
      </c>
      <c r="B1114" s="6" t="s">
        <v>660</v>
      </c>
      <c r="C1114" s="1">
        <v>0</v>
      </c>
      <c r="D1114" s="1">
        <v>14614847.83</v>
      </c>
      <c r="E1114" s="1">
        <v>4560344.91</v>
      </c>
      <c r="F1114" s="1">
        <v>0</v>
      </c>
      <c r="G1114" s="1">
        <v>0</v>
      </c>
      <c r="H1114" s="1">
        <v>0</v>
      </c>
      <c r="I1114" s="1">
        <v>47642587.149999999</v>
      </c>
      <c r="J1114" s="1">
        <v>413957250.08999997</v>
      </c>
      <c r="K1114" s="1">
        <v>40758129.629999995</v>
      </c>
      <c r="L1114" s="9"/>
    </row>
    <row r="1115" spans="1:12" x14ac:dyDescent="0.3">
      <c r="A1115" s="5">
        <v>511552</v>
      </c>
      <c r="B1115" s="6" t="s">
        <v>844</v>
      </c>
      <c r="C1115" s="1">
        <v>0</v>
      </c>
      <c r="D1115" s="1">
        <v>0</v>
      </c>
      <c r="E1115" s="1">
        <v>0</v>
      </c>
      <c r="F1115" s="1">
        <v>3356883.3899999997</v>
      </c>
      <c r="G1115" s="1">
        <v>0</v>
      </c>
      <c r="H1115" s="1">
        <v>2258955</v>
      </c>
      <c r="I1115" s="1">
        <v>41495532.539999999</v>
      </c>
      <c r="J1115" s="1">
        <v>77488965.439999998</v>
      </c>
      <c r="K1115" s="1">
        <v>327354081.50999999</v>
      </c>
      <c r="L1115" s="9"/>
    </row>
    <row r="1116" spans="1:12" x14ac:dyDescent="0.3">
      <c r="A1116" s="5">
        <v>511553</v>
      </c>
      <c r="B1116" s="6" t="s">
        <v>845</v>
      </c>
      <c r="C1116" s="1">
        <v>244776</v>
      </c>
      <c r="D1116" s="1">
        <v>357048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18932546.870000001</v>
      </c>
      <c r="K1116" s="1">
        <v>0</v>
      </c>
      <c r="L1116" s="9"/>
    </row>
    <row r="1117" spans="1:12" x14ac:dyDescent="0.3">
      <c r="A1117" s="5">
        <v>511556</v>
      </c>
      <c r="B1117" s="6" t="s">
        <v>846</v>
      </c>
      <c r="C1117" s="1">
        <v>799817</v>
      </c>
      <c r="D1117" s="1">
        <v>0</v>
      </c>
      <c r="E1117" s="1">
        <v>0</v>
      </c>
      <c r="F1117" s="1">
        <v>0</v>
      </c>
      <c r="G1117" s="1">
        <v>55545700</v>
      </c>
      <c r="H1117" s="1">
        <v>0</v>
      </c>
      <c r="I1117" s="1">
        <v>0</v>
      </c>
      <c r="J1117" s="1">
        <v>19476185</v>
      </c>
      <c r="K1117" s="1">
        <v>0</v>
      </c>
      <c r="L1117" s="9"/>
    </row>
    <row r="1118" spans="1:12" x14ac:dyDescent="0.3">
      <c r="A1118" s="5">
        <v>512000</v>
      </c>
      <c r="B1118" s="6" t="s">
        <v>847</v>
      </c>
      <c r="C1118" s="1">
        <v>3577573662.98</v>
      </c>
      <c r="D1118" s="1">
        <v>177388531</v>
      </c>
      <c r="E1118" s="1">
        <v>280485079.31999999</v>
      </c>
      <c r="F1118" s="1">
        <v>597335069.68000007</v>
      </c>
      <c r="G1118" s="1">
        <v>1453077642</v>
      </c>
      <c r="H1118" s="1">
        <v>369959226.77999997</v>
      </c>
      <c r="I1118" s="1">
        <v>789172046.98000002</v>
      </c>
      <c r="J1118" s="1">
        <v>1887059175.0999999</v>
      </c>
      <c r="K1118" s="1">
        <v>8971013270.1399994</v>
      </c>
      <c r="L1118" s="9"/>
    </row>
    <row r="1119" spans="1:12" x14ac:dyDescent="0.3">
      <c r="A1119" s="5">
        <v>512005</v>
      </c>
      <c r="B1119" s="6" t="s">
        <v>312</v>
      </c>
      <c r="C1119" s="1">
        <v>1725480</v>
      </c>
      <c r="D1119" s="1">
        <v>0</v>
      </c>
      <c r="E1119" s="1">
        <v>7102503.8899999997</v>
      </c>
      <c r="F1119" s="1">
        <v>19588442</v>
      </c>
      <c r="G1119" s="1">
        <v>33555929</v>
      </c>
      <c r="H1119" s="1">
        <v>22301667.280000001</v>
      </c>
      <c r="I1119" s="1">
        <v>36624417</v>
      </c>
      <c r="J1119" s="1">
        <v>65213676</v>
      </c>
      <c r="K1119" s="1">
        <v>0</v>
      </c>
      <c r="L1119" s="9"/>
    </row>
    <row r="1120" spans="1:12" x14ac:dyDescent="0.3">
      <c r="A1120" s="5">
        <v>512010</v>
      </c>
      <c r="B1120" s="6" t="s">
        <v>313</v>
      </c>
      <c r="C1120" s="1">
        <v>0</v>
      </c>
      <c r="D1120" s="1">
        <v>0</v>
      </c>
      <c r="E1120" s="1">
        <v>33600016</v>
      </c>
      <c r="F1120" s="1">
        <v>0</v>
      </c>
      <c r="G1120" s="1">
        <v>0</v>
      </c>
      <c r="H1120" s="1">
        <v>2319601</v>
      </c>
      <c r="I1120" s="1">
        <v>12208104</v>
      </c>
      <c r="J1120" s="1">
        <v>0</v>
      </c>
      <c r="K1120" s="1">
        <v>2070706</v>
      </c>
      <c r="L1120" s="9"/>
    </row>
    <row r="1121" spans="1:12" x14ac:dyDescent="0.3">
      <c r="A1121" s="5">
        <v>512015</v>
      </c>
      <c r="B1121" s="6" t="s">
        <v>848</v>
      </c>
      <c r="C1121" s="1">
        <v>388009436.98000002</v>
      </c>
      <c r="D1121" s="1">
        <v>6766100</v>
      </c>
      <c r="E1121" s="1">
        <v>4309546.41</v>
      </c>
      <c r="F1121" s="1">
        <v>234913421</v>
      </c>
      <c r="G1121" s="1">
        <v>0</v>
      </c>
      <c r="H1121" s="1">
        <v>1535781</v>
      </c>
      <c r="I1121" s="1">
        <v>7068600</v>
      </c>
      <c r="J1121" s="1">
        <v>12743270.34</v>
      </c>
      <c r="K1121" s="1">
        <v>627695381.75999999</v>
      </c>
      <c r="L1121" s="9"/>
    </row>
    <row r="1122" spans="1:12" x14ac:dyDescent="0.3">
      <c r="A1122" s="5">
        <v>512020</v>
      </c>
      <c r="B1122" s="6" t="s">
        <v>315</v>
      </c>
      <c r="C1122" s="1">
        <v>52101991</v>
      </c>
      <c r="D1122" s="1">
        <v>46840832</v>
      </c>
      <c r="E1122" s="1">
        <v>102040593.06</v>
      </c>
      <c r="F1122" s="1">
        <v>127314810</v>
      </c>
      <c r="G1122" s="1">
        <v>488808828</v>
      </c>
      <c r="H1122" s="1">
        <v>116534445.16000001</v>
      </c>
      <c r="I1122" s="1">
        <v>301071461.19</v>
      </c>
      <c r="J1122" s="1">
        <v>659736592.20000005</v>
      </c>
      <c r="K1122" s="1">
        <v>3479107392.2800002</v>
      </c>
      <c r="L1122" s="9"/>
    </row>
    <row r="1123" spans="1:12" x14ac:dyDescent="0.3">
      <c r="A1123" s="5">
        <v>512025</v>
      </c>
      <c r="B1123" s="6" t="s">
        <v>317</v>
      </c>
      <c r="C1123" s="1">
        <v>473570392</v>
      </c>
      <c r="D1123" s="1">
        <v>97759261</v>
      </c>
      <c r="E1123" s="1">
        <v>94854152.960000008</v>
      </c>
      <c r="F1123" s="1">
        <v>142967707.68000001</v>
      </c>
      <c r="G1123" s="1">
        <v>884886048</v>
      </c>
      <c r="H1123" s="1">
        <v>177126219.33999997</v>
      </c>
      <c r="I1123" s="1">
        <v>352062718.78999996</v>
      </c>
      <c r="J1123" s="1">
        <v>1141454353.5599999</v>
      </c>
      <c r="K1123" s="1">
        <v>4076645169.1999998</v>
      </c>
      <c r="L1123" s="9"/>
    </row>
    <row r="1124" spans="1:12" x14ac:dyDescent="0.3">
      <c r="A1124" s="5">
        <v>512030</v>
      </c>
      <c r="B1124" s="6" t="s">
        <v>319</v>
      </c>
      <c r="C1124" s="1">
        <v>2662166363</v>
      </c>
      <c r="D1124" s="1">
        <v>26022338</v>
      </c>
      <c r="E1124" s="1">
        <v>38578267</v>
      </c>
      <c r="F1124" s="1">
        <v>72550689</v>
      </c>
      <c r="G1124" s="1">
        <v>45826837</v>
      </c>
      <c r="H1124" s="1">
        <v>50141513</v>
      </c>
      <c r="I1124" s="1">
        <v>80136746</v>
      </c>
      <c r="J1124" s="1">
        <v>7911283</v>
      </c>
      <c r="K1124" s="1">
        <v>785494620.89999998</v>
      </c>
      <c r="L1124" s="9"/>
    </row>
    <row r="1125" spans="1:12" x14ac:dyDescent="0.3">
      <c r="A1125" s="5">
        <v>512500</v>
      </c>
      <c r="B1125" s="6" t="s">
        <v>849</v>
      </c>
      <c r="C1125" s="1">
        <v>5669502722.8800001</v>
      </c>
      <c r="D1125" s="1">
        <v>1142460855.53</v>
      </c>
      <c r="E1125" s="1">
        <v>1666438971.1300001</v>
      </c>
      <c r="F1125" s="1">
        <v>2487564007.6700006</v>
      </c>
      <c r="G1125" s="1">
        <v>4681673927.0599995</v>
      </c>
      <c r="H1125" s="1">
        <v>1017601722.84</v>
      </c>
      <c r="I1125" s="1">
        <v>2822658795.4700003</v>
      </c>
      <c r="J1125" s="1">
        <v>7287683515.5399981</v>
      </c>
      <c r="K1125" s="1">
        <v>33828573017.630001</v>
      </c>
      <c r="L1125" s="9"/>
    </row>
    <row r="1126" spans="1:12" x14ac:dyDescent="0.3">
      <c r="A1126" s="5">
        <v>512505</v>
      </c>
      <c r="B1126" s="6" t="s">
        <v>265</v>
      </c>
      <c r="C1126" s="1">
        <v>1958754346.3899996</v>
      </c>
      <c r="D1126" s="1">
        <v>574813893.27999997</v>
      </c>
      <c r="E1126" s="1">
        <v>659799763.23000002</v>
      </c>
      <c r="F1126" s="1">
        <v>1001021675.92</v>
      </c>
      <c r="G1126" s="1">
        <v>1520313452.1199996</v>
      </c>
      <c r="H1126" s="1">
        <v>197089225.21000001</v>
      </c>
      <c r="I1126" s="1">
        <v>782878194.16000009</v>
      </c>
      <c r="J1126" s="1">
        <v>3308042278.1599998</v>
      </c>
      <c r="K1126" s="1">
        <v>10319821154.900002</v>
      </c>
      <c r="L1126" s="9"/>
    </row>
    <row r="1127" spans="1:12" x14ac:dyDescent="0.3">
      <c r="A1127" s="5">
        <v>512510</v>
      </c>
      <c r="B1127" s="6" t="s">
        <v>266</v>
      </c>
      <c r="C1127" s="1">
        <v>965031994.40000021</v>
      </c>
      <c r="D1127" s="1">
        <v>191378496.00999999</v>
      </c>
      <c r="E1127" s="1">
        <v>353008879.08000004</v>
      </c>
      <c r="F1127" s="1">
        <v>538833212.43000007</v>
      </c>
      <c r="G1127" s="1">
        <v>1224135585.5700002</v>
      </c>
      <c r="H1127" s="1">
        <v>176754374.34000003</v>
      </c>
      <c r="I1127" s="1">
        <v>605131154.68000007</v>
      </c>
      <c r="J1127" s="1">
        <v>894447605.94999993</v>
      </c>
      <c r="K1127" s="1">
        <v>9023721785.1200008</v>
      </c>
      <c r="L1127" s="9"/>
    </row>
    <row r="1128" spans="1:12" x14ac:dyDescent="0.3">
      <c r="A1128" s="5">
        <v>512515</v>
      </c>
      <c r="B1128" s="6" t="s">
        <v>271</v>
      </c>
      <c r="C1128" s="1">
        <v>758031754.57000017</v>
      </c>
      <c r="D1128" s="1">
        <v>286054504.63</v>
      </c>
      <c r="E1128" s="1">
        <v>566776396.99000001</v>
      </c>
      <c r="F1128" s="1">
        <v>872355994.5200001</v>
      </c>
      <c r="G1128" s="1">
        <v>1511370071.3699999</v>
      </c>
      <c r="H1128" s="1">
        <v>473590648.5999999</v>
      </c>
      <c r="I1128" s="1">
        <v>1242643936.0899999</v>
      </c>
      <c r="J1128" s="1">
        <v>2558896161.7800002</v>
      </c>
      <c r="K1128" s="1">
        <v>12342930960.049999</v>
      </c>
      <c r="L1128" s="9"/>
    </row>
    <row r="1129" spans="1:12" x14ac:dyDescent="0.3">
      <c r="A1129" s="5">
        <v>512520</v>
      </c>
      <c r="B1129" s="6" t="s">
        <v>850</v>
      </c>
      <c r="C1129" s="1">
        <v>4099189</v>
      </c>
      <c r="D1129" s="1">
        <v>6382919.04</v>
      </c>
      <c r="E1129" s="1">
        <v>10270883</v>
      </c>
      <c r="F1129" s="1">
        <v>0</v>
      </c>
      <c r="G1129" s="1">
        <v>51303365</v>
      </c>
      <c r="H1129" s="1">
        <v>3483192</v>
      </c>
      <c r="I1129" s="1">
        <v>9564501.5800000001</v>
      </c>
      <c r="J1129" s="1">
        <v>0</v>
      </c>
      <c r="K1129" s="1">
        <v>43668479</v>
      </c>
      <c r="L1129" s="9"/>
    </row>
    <row r="1130" spans="1:12" x14ac:dyDescent="0.3">
      <c r="A1130" s="5">
        <v>512525</v>
      </c>
      <c r="B1130" s="6" t="s">
        <v>272</v>
      </c>
      <c r="C1130" s="1">
        <v>2064716</v>
      </c>
      <c r="D1130" s="1">
        <v>2934105.45</v>
      </c>
      <c r="E1130" s="1">
        <v>11650160</v>
      </c>
      <c r="F1130" s="1">
        <v>8957297</v>
      </c>
      <c r="G1130" s="1">
        <v>11686261</v>
      </c>
      <c r="H1130" s="1">
        <v>16164330.039999999</v>
      </c>
      <c r="I1130" s="1">
        <v>27926000</v>
      </c>
      <c r="J1130" s="1">
        <v>223693378.22</v>
      </c>
      <c r="K1130" s="1">
        <v>527805411.42000002</v>
      </c>
      <c r="L1130" s="9"/>
    </row>
    <row r="1131" spans="1:12" x14ac:dyDescent="0.3">
      <c r="A1131" s="5">
        <v>512526</v>
      </c>
      <c r="B1131" s="6" t="s">
        <v>273</v>
      </c>
      <c r="C1131" s="1">
        <v>0</v>
      </c>
      <c r="D1131" s="1">
        <v>4429257</v>
      </c>
      <c r="E1131" s="1">
        <v>0</v>
      </c>
      <c r="F1131" s="1">
        <v>0</v>
      </c>
      <c r="G1131" s="1">
        <v>0</v>
      </c>
      <c r="H1131" s="1">
        <v>1295116.6499999999</v>
      </c>
      <c r="I1131" s="1">
        <v>0</v>
      </c>
      <c r="J1131" s="1">
        <v>0</v>
      </c>
      <c r="K1131" s="1">
        <v>33319999.920000002</v>
      </c>
      <c r="L1131" s="9"/>
    </row>
    <row r="1132" spans="1:12" x14ac:dyDescent="0.3">
      <c r="A1132" s="5">
        <v>512529</v>
      </c>
      <c r="B1132" s="6" t="s">
        <v>274</v>
      </c>
      <c r="C1132" s="1">
        <v>0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28269096</v>
      </c>
      <c r="L1132" s="9"/>
    </row>
    <row r="1133" spans="1:12" x14ac:dyDescent="0.3">
      <c r="A1133" s="5">
        <v>512530</v>
      </c>
      <c r="B1133" s="6" t="s">
        <v>275</v>
      </c>
      <c r="C1133" s="1">
        <v>864380250.60000002</v>
      </c>
      <c r="D1133" s="1">
        <v>52670100.439999998</v>
      </c>
      <c r="E1133" s="1">
        <v>44759917.200000003</v>
      </c>
      <c r="F1133" s="1">
        <v>5588369.7999999998</v>
      </c>
      <c r="G1133" s="1">
        <v>10068881</v>
      </c>
      <c r="H1133" s="1">
        <v>62532208</v>
      </c>
      <c r="I1133" s="1">
        <v>30997760</v>
      </c>
      <c r="J1133" s="1">
        <v>63829475.240000002</v>
      </c>
      <c r="K1133" s="1">
        <v>491001474.42000002</v>
      </c>
      <c r="L1133" s="9"/>
    </row>
    <row r="1134" spans="1:12" x14ac:dyDescent="0.3">
      <c r="A1134" s="5">
        <v>512535</v>
      </c>
      <c r="B1134" s="6" t="s">
        <v>279</v>
      </c>
      <c r="C1134" s="1">
        <v>12120084.039999999</v>
      </c>
      <c r="D1134" s="1">
        <v>0</v>
      </c>
      <c r="E1134" s="1">
        <v>4088061.6</v>
      </c>
      <c r="F1134" s="1">
        <v>10101179</v>
      </c>
      <c r="G1134" s="1">
        <v>70240247.120000005</v>
      </c>
      <c r="H1134" s="1">
        <v>3393410</v>
      </c>
      <c r="I1134" s="1">
        <v>7745341</v>
      </c>
      <c r="J1134" s="1">
        <v>14479952.649999999</v>
      </c>
      <c r="K1134" s="1">
        <v>28318524.359999999</v>
      </c>
      <c r="L1134" s="9"/>
    </row>
    <row r="1135" spans="1:12" x14ac:dyDescent="0.3">
      <c r="A1135" s="5">
        <v>512540</v>
      </c>
      <c r="B1135" s="6" t="s">
        <v>276</v>
      </c>
      <c r="C1135" s="1">
        <v>1921584</v>
      </c>
      <c r="D1135" s="1">
        <v>0</v>
      </c>
      <c r="E1135" s="1">
        <v>601058</v>
      </c>
      <c r="F1135" s="1">
        <v>0</v>
      </c>
      <c r="G1135" s="1">
        <v>1166796</v>
      </c>
      <c r="H1135" s="1">
        <v>635386</v>
      </c>
      <c r="I1135" s="1">
        <v>0</v>
      </c>
      <c r="J1135" s="1">
        <v>0</v>
      </c>
      <c r="K1135" s="1">
        <v>0</v>
      </c>
      <c r="L1135" s="9"/>
    </row>
    <row r="1136" spans="1:12" x14ac:dyDescent="0.3">
      <c r="A1136" s="5">
        <v>512545</v>
      </c>
      <c r="B1136" s="6" t="s">
        <v>277</v>
      </c>
      <c r="C1136" s="1">
        <v>896080270.5999999</v>
      </c>
      <c r="D1136" s="1">
        <v>19084756.219999999</v>
      </c>
      <c r="E1136" s="1">
        <v>13057020</v>
      </c>
      <c r="F1136" s="1">
        <v>48780474</v>
      </c>
      <c r="G1136" s="1">
        <v>280649227.88</v>
      </c>
      <c r="H1136" s="1">
        <v>17039615</v>
      </c>
      <c r="I1136" s="1">
        <v>99323963.960000008</v>
      </c>
      <c r="J1136" s="1">
        <v>179410933.69999999</v>
      </c>
      <c r="K1136" s="1">
        <v>954389007.5</v>
      </c>
      <c r="L1136" s="9"/>
    </row>
    <row r="1137" spans="1:12" x14ac:dyDescent="0.3">
      <c r="A1137" s="5">
        <v>512550</v>
      </c>
      <c r="B1137" s="6" t="s">
        <v>851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11214512</v>
      </c>
      <c r="J1137" s="1">
        <v>0</v>
      </c>
      <c r="K1137" s="1">
        <v>0</v>
      </c>
      <c r="L1137" s="9"/>
    </row>
    <row r="1138" spans="1:12" x14ac:dyDescent="0.3">
      <c r="A1138" s="5">
        <v>512555</v>
      </c>
      <c r="B1138" s="6" t="s">
        <v>104</v>
      </c>
      <c r="C1138" s="1">
        <v>699996</v>
      </c>
      <c r="D1138" s="1">
        <v>4125965</v>
      </c>
      <c r="E1138" s="1">
        <v>0</v>
      </c>
      <c r="F1138" s="1">
        <v>1925805</v>
      </c>
      <c r="G1138" s="1">
        <v>740040</v>
      </c>
      <c r="H1138" s="1">
        <v>0</v>
      </c>
      <c r="I1138" s="1">
        <v>0</v>
      </c>
      <c r="J1138" s="1">
        <v>0</v>
      </c>
      <c r="K1138" s="1">
        <v>0</v>
      </c>
      <c r="L1138" s="9"/>
    </row>
    <row r="1139" spans="1:12" x14ac:dyDescent="0.3">
      <c r="A1139" s="5">
        <v>512560</v>
      </c>
      <c r="B1139" s="6" t="s">
        <v>267</v>
      </c>
      <c r="C1139" s="1">
        <v>390303.48</v>
      </c>
      <c r="D1139" s="1">
        <v>574385</v>
      </c>
      <c r="E1139" s="1">
        <v>611400</v>
      </c>
      <c r="F1139" s="1">
        <v>0</v>
      </c>
      <c r="G1139" s="1">
        <v>0</v>
      </c>
      <c r="H1139" s="1">
        <v>606048</v>
      </c>
      <c r="I1139" s="1">
        <v>0</v>
      </c>
      <c r="J1139" s="1">
        <v>5845447</v>
      </c>
      <c r="K1139" s="1">
        <v>1309369.74</v>
      </c>
      <c r="L1139" s="9"/>
    </row>
    <row r="1140" spans="1:12" x14ac:dyDescent="0.3">
      <c r="A1140" s="5">
        <v>512565</v>
      </c>
      <c r="B1140" s="6" t="s">
        <v>852</v>
      </c>
      <c r="C1140" s="1">
        <v>28849063.800000001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5233432</v>
      </c>
      <c r="J1140" s="1">
        <v>0</v>
      </c>
      <c r="K1140" s="1">
        <v>0</v>
      </c>
      <c r="L1140" s="9"/>
    </row>
    <row r="1141" spans="1:12" x14ac:dyDescent="0.3">
      <c r="A1141" s="5">
        <v>512570</v>
      </c>
      <c r="B1141" s="6" t="s">
        <v>102</v>
      </c>
      <c r="C1141" s="1">
        <v>176735845</v>
      </c>
      <c r="D1141" s="1">
        <v>0</v>
      </c>
      <c r="E1141" s="1">
        <v>31000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9"/>
    </row>
    <row r="1142" spans="1:12" x14ac:dyDescent="0.3">
      <c r="A1142" s="5">
        <v>512585</v>
      </c>
      <c r="B1142" s="6" t="s">
        <v>853</v>
      </c>
      <c r="C1142" s="1">
        <v>343325</v>
      </c>
      <c r="D1142" s="1">
        <v>0</v>
      </c>
      <c r="E1142" s="1">
        <v>1775462</v>
      </c>
      <c r="F1142" s="1">
        <v>0</v>
      </c>
      <c r="G1142" s="1">
        <v>0</v>
      </c>
      <c r="H1142" s="1">
        <v>65017363</v>
      </c>
      <c r="I1142" s="1">
        <v>0</v>
      </c>
      <c r="J1142" s="1">
        <v>39029029</v>
      </c>
      <c r="K1142" s="1">
        <v>34017755.189999998</v>
      </c>
      <c r="L1142" s="9"/>
    </row>
    <row r="1143" spans="1:12" x14ac:dyDescent="0.3">
      <c r="A1143" s="5">
        <v>513500</v>
      </c>
      <c r="B1143" s="6" t="s">
        <v>854</v>
      </c>
      <c r="C1143" s="1">
        <v>12703335</v>
      </c>
      <c r="D1143" s="1">
        <v>0</v>
      </c>
      <c r="E1143" s="1">
        <v>14326000</v>
      </c>
      <c r="F1143" s="1">
        <v>0</v>
      </c>
      <c r="G1143" s="1">
        <v>5693320</v>
      </c>
      <c r="H1143" s="1">
        <v>19081394.989999998</v>
      </c>
      <c r="I1143" s="1">
        <v>964665</v>
      </c>
      <c r="J1143" s="1">
        <v>0</v>
      </c>
      <c r="K1143" s="1">
        <v>320584231.64999998</v>
      </c>
      <c r="L1143" s="9"/>
    </row>
    <row r="1144" spans="1:12" x14ac:dyDescent="0.3">
      <c r="A1144" s="5">
        <v>520000</v>
      </c>
      <c r="B1144" s="6" t="s">
        <v>855</v>
      </c>
      <c r="C1144" s="1">
        <v>67134276708.299995</v>
      </c>
      <c r="D1144" s="1">
        <v>3362737835.7199998</v>
      </c>
      <c r="E1144" s="1">
        <v>12576026117.169998</v>
      </c>
      <c r="F1144" s="1">
        <v>8176272311.0500011</v>
      </c>
      <c r="G1144" s="1">
        <v>20898962500.010002</v>
      </c>
      <c r="H1144" s="1">
        <v>7285107840.4500008</v>
      </c>
      <c r="I1144" s="1">
        <v>17879820816.970009</v>
      </c>
      <c r="J1144" s="1">
        <v>36209089747.25</v>
      </c>
      <c r="K1144" s="1">
        <v>100903757750.74001</v>
      </c>
      <c r="L1144" s="9"/>
    </row>
    <row r="1145" spans="1:12" x14ac:dyDescent="0.3">
      <c r="A1145" s="5">
        <v>520500</v>
      </c>
      <c r="B1145" s="6" t="s">
        <v>856</v>
      </c>
      <c r="C1145" s="1">
        <v>86700356</v>
      </c>
      <c r="D1145" s="1">
        <v>0</v>
      </c>
      <c r="E1145" s="1">
        <v>185926785.64999998</v>
      </c>
      <c r="F1145" s="1">
        <v>173012252</v>
      </c>
      <c r="G1145" s="1">
        <v>1790843.58</v>
      </c>
      <c r="H1145" s="1">
        <v>62915456.680000007</v>
      </c>
      <c r="I1145" s="1">
        <v>130613471.19000001</v>
      </c>
      <c r="J1145" s="1">
        <v>458209542.13999999</v>
      </c>
      <c r="K1145" s="1">
        <v>160813653.80000001</v>
      </c>
      <c r="L1145" s="9"/>
    </row>
    <row r="1146" spans="1:12" x14ac:dyDescent="0.3">
      <c r="A1146" s="5">
        <v>520505</v>
      </c>
      <c r="B1146" s="6" t="s">
        <v>650</v>
      </c>
      <c r="C1146" s="1">
        <v>0</v>
      </c>
      <c r="D1146" s="1">
        <v>0</v>
      </c>
      <c r="E1146" s="1">
        <v>12554</v>
      </c>
      <c r="F1146" s="1">
        <v>0</v>
      </c>
      <c r="G1146" s="1">
        <v>0</v>
      </c>
      <c r="H1146" s="1">
        <v>5383206.6099999994</v>
      </c>
      <c r="I1146" s="1">
        <v>2579862.2599999998</v>
      </c>
      <c r="J1146" s="1">
        <v>0</v>
      </c>
      <c r="K1146" s="1">
        <v>0</v>
      </c>
      <c r="L1146" s="9"/>
    </row>
    <row r="1147" spans="1:12" x14ac:dyDescent="0.3">
      <c r="A1147" s="5">
        <v>520510</v>
      </c>
      <c r="B1147" s="6" t="s">
        <v>651</v>
      </c>
      <c r="C1147" s="1">
        <v>0</v>
      </c>
      <c r="D1147" s="1">
        <v>0</v>
      </c>
      <c r="E1147" s="1">
        <v>0</v>
      </c>
      <c r="F1147" s="1">
        <v>163442213</v>
      </c>
      <c r="G1147" s="1">
        <v>0</v>
      </c>
      <c r="H1147" s="1">
        <v>226205.73</v>
      </c>
      <c r="I1147" s="1">
        <v>53461316.100000001</v>
      </c>
      <c r="J1147" s="1">
        <v>0</v>
      </c>
      <c r="K1147" s="1">
        <v>0</v>
      </c>
      <c r="L1147" s="9"/>
    </row>
    <row r="1148" spans="1:12" x14ac:dyDescent="0.3">
      <c r="A1148" s="5">
        <v>520515</v>
      </c>
      <c r="B1148" s="6" t="s">
        <v>857</v>
      </c>
      <c r="C1148" s="1">
        <v>0</v>
      </c>
      <c r="D1148" s="1">
        <v>0</v>
      </c>
      <c r="E1148" s="1">
        <v>2657317.37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9"/>
    </row>
    <row r="1149" spans="1:12" x14ac:dyDescent="0.3">
      <c r="A1149" s="5">
        <v>520525</v>
      </c>
      <c r="B1149" s="6" t="s">
        <v>654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4339545.72</v>
      </c>
      <c r="L1149" s="9"/>
    </row>
    <row r="1150" spans="1:12" x14ac:dyDescent="0.3">
      <c r="A1150" s="5">
        <v>520530</v>
      </c>
      <c r="B1150" s="6" t="s">
        <v>858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5354481.87</v>
      </c>
      <c r="J1150" s="1">
        <v>0</v>
      </c>
      <c r="K1150" s="1">
        <v>0</v>
      </c>
      <c r="L1150" s="9"/>
    </row>
    <row r="1151" spans="1:12" x14ac:dyDescent="0.3">
      <c r="A1151" s="5">
        <v>520540</v>
      </c>
      <c r="B1151" s="6" t="s">
        <v>658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2331141.0099999998</v>
      </c>
      <c r="I1151" s="1">
        <v>0</v>
      </c>
      <c r="J1151" s="1">
        <v>0</v>
      </c>
      <c r="K1151" s="1">
        <v>0</v>
      </c>
      <c r="L1151" s="9"/>
    </row>
    <row r="1152" spans="1:12" x14ac:dyDescent="0.3">
      <c r="A1152" s="5">
        <v>520546</v>
      </c>
      <c r="B1152" s="6" t="s">
        <v>660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20040063.75</v>
      </c>
      <c r="J1152" s="1">
        <v>388662176.13999999</v>
      </c>
      <c r="K1152" s="1">
        <v>1472973.29</v>
      </c>
      <c r="L1152" s="9"/>
    </row>
    <row r="1153" spans="1:12" x14ac:dyDescent="0.3">
      <c r="A1153" s="5">
        <v>520550</v>
      </c>
      <c r="B1153" s="6" t="s">
        <v>662</v>
      </c>
      <c r="C1153" s="1">
        <v>0</v>
      </c>
      <c r="D1153" s="1">
        <v>0</v>
      </c>
      <c r="E1153" s="1">
        <v>636763.57000000007</v>
      </c>
      <c r="F1153" s="1">
        <v>8609557</v>
      </c>
      <c r="G1153" s="1">
        <v>1790843.58</v>
      </c>
      <c r="H1153" s="1">
        <v>15338054.33</v>
      </c>
      <c r="I1153" s="1">
        <v>47744359.890000001</v>
      </c>
      <c r="J1153" s="1">
        <v>0</v>
      </c>
      <c r="K1153" s="1">
        <v>60537817.109999999</v>
      </c>
      <c r="L1153" s="9"/>
    </row>
    <row r="1154" spans="1:12" x14ac:dyDescent="0.3">
      <c r="A1154" s="5">
        <v>520555</v>
      </c>
      <c r="B1154" s="6" t="s">
        <v>663</v>
      </c>
      <c r="C1154" s="1">
        <v>86700356</v>
      </c>
      <c r="D1154" s="1">
        <v>0</v>
      </c>
      <c r="E1154" s="1">
        <v>38608892.710000001</v>
      </c>
      <c r="F1154" s="1">
        <v>0</v>
      </c>
      <c r="G1154" s="1">
        <v>0</v>
      </c>
      <c r="H1154" s="1">
        <v>846065</v>
      </c>
      <c r="I1154" s="1">
        <v>287569.32</v>
      </c>
      <c r="J1154" s="1">
        <v>0</v>
      </c>
      <c r="K1154" s="1">
        <v>27410955.310000002</v>
      </c>
      <c r="L1154" s="9"/>
    </row>
    <row r="1155" spans="1:12" x14ac:dyDescent="0.3">
      <c r="A1155" s="5">
        <v>520570</v>
      </c>
      <c r="B1155" s="6" t="s">
        <v>377</v>
      </c>
      <c r="C1155" s="1">
        <v>0</v>
      </c>
      <c r="D1155" s="1">
        <v>0</v>
      </c>
      <c r="E1155" s="1">
        <v>144009457</v>
      </c>
      <c r="F1155" s="1">
        <v>960482</v>
      </c>
      <c r="G1155" s="1">
        <v>0</v>
      </c>
      <c r="H1155" s="1">
        <v>38790784</v>
      </c>
      <c r="I1155" s="1">
        <v>1145818</v>
      </c>
      <c r="J1155" s="1">
        <v>69547366</v>
      </c>
      <c r="K1155" s="1">
        <v>66698546.369999997</v>
      </c>
      <c r="L1155" s="9"/>
    </row>
    <row r="1156" spans="1:12" x14ac:dyDescent="0.3">
      <c r="A1156" s="5">
        <v>521000</v>
      </c>
      <c r="B1156" s="6" t="s">
        <v>859</v>
      </c>
      <c r="C1156" s="1">
        <v>42849547882.18</v>
      </c>
      <c r="D1156" s="1">
        <v>1613034042.3199999</v>
      </c>
      <c r="E1156" s="1">
        <v>7441020807.1899958</v>
      </c>
      <c r="F1156" s="1">
        <v>4184330263.7600002</v>
      </c>
      <c r="G1156" s="1">
        <v>10420023824.42</v>
      </c>
      <c r="H1156" s="1">
        <v>4676963293.0199976</v>
      </c>
      <c r="I1156" s="1">
        <v>7590575173.1599998</v>
      </c>
      <c r="J1156" s="1">
        <v>18367558026.130001</v>
      </c>
      <c r="K1156" s="1">
        <v>37670864217.329987</v>
      </c>
      <c r="L1156" s="9"/>
    </row>
    <row r="1157" spans="1:12" x14ac:dyDescent="0.3">
      <c r="A1157" s="5">
        <v>521005</v>
      </c>
      <c r="B1157" s="6" t="s">
        <v>860</v>
      </c>
      <c r="C1157" s="1">
        <v>27442208036.41</v>
      </c>
      <c r="D1157" s="1">
        <v>688826497.25000012</v>
      </c>
      <c r="E1157" s="1">
        <v>4047734754.6600018</v>
      </c>
      <c r="F1157" s="1">
        <v>1813554007.8400002</v>
      </c>
      <c r="G1157" s="1">
        <v>5703271010.5299997</v>
      </c>
      <c r="H1157" s="1">
        <v>2708363341.9199991</v>
      </c>
      <c r="I1157" s="1">
        <v>3787344725.27</v>
      </c>
      <c r="J1157" s="1">
        <v>3458981493.7499986</v>
      </c>
      <c r="K1157" s="1">
        <v>21940367015.089996</v>
      </c>
      <c r="L1157" s="9"/>
    </row>
    <row r="1158" spans="1:12" x14ac:dyDescent="0.3">
      <c r="A1158" s="5">
        <v>521010</v>
      </c>
      <c r="B1158" s="6" t="s">
        <v>861</v>
      </c>
      <c r="C1158" s="1">
        <v>1002210.87</v>
      </c>
      <c r="D1158" s="1">
        <v>0</v>
      </c>
      <c r="E1158" s="1">
        <v>15008780.52</v>
      </c>
      <c r="F1158" s="1">
        <v>115874745</v>
      </c>
      <c r="G1158" s="1">
        <v>0</v>
      </c>
      <c r="H1158" s="1">
        <v>11940101.030000001</v>
      </c>
      <c r="I1158" s="1">
        <v>12909756.32</v>
      </c>
      <c r="J1158" s="1">
        <v>0</v>
      </c>
      <c r="K1158" s="1">
        <v>194091.38</v>
      </c>
      <c r="L1158" s="9"/>
    </row>
    <row r="1159" spans="1:12" x14ac:dyDescent="0.3">
      <c r="A1159" s="5">
        <v>521015</v>
      </c>
      <c r="B1159" s="6" t="s">
        <v>862</v>
      </c>
      <c r="C1159" s="1">
        <v>6782755822.1000004</v>
      </c>
      <c r="D1159" s="1">
        <v>325955030.14000005</v>
      </c>
      <c r="E1159" s="1">
        <v>1592015712.5699995</v>
      </c>
      <c r="F1159" s="1">
        <v>1033248613.47</v>
      </c>
      <c r="G1159" s="1">
        <v>1727135069.9100003</v>
      </c>
      <c r="H1159" s="1">
        <v>684312462.15000021</v>
      </c>
      <c r="I1159" s="1">
        <v>1085811057.26</v>
      </c>
      <c r="J1159" s="1">
        <v>1349172689.4499998</v>
      </c>
      <c r="K1159" s="1">
        <v>3322757671.7799997</v>
      </c>
      <c r="L1159" s="9"/>
    </row>
    <row r="1160" spans="1:12" x14ac:dyDescent="0.3">
      <c r="A1160" s="5">
        <v>521020</v>
      </c>
      <c r="B1160" s="6" t="s">
        <v>252</v>
      </c>
      <c r="C1160" s="1">
        <v>5233180407.4599991</v>
      </c>
      <c r="D1160" s="1">
        <v>388670719.99999994</v>
      </c>
      <c r="E1160" s="1">
        <v>1141727543.4799998</v>
      </c>
      <c r="F1160" s="1">
        <v>1137899226.3199999</v>
      </c>
      <c r="G1160" s="1">
        <v>2824785829.3500004</v>
      </c>
      <c r="H1160" s="1">
        <v>953389248.63</v>
      </c>
      <c r="I1160" s="1">
        <v>1878163613.3099997</v>
      </c>
      <c r="J1160" s="1">
        <v>2059224729.5899999</v>
      </c>
      <c r="K1160" s="1">
        <v>9969531988.2999992</v>
      </c>
      <c r="L1160" s="9"/>
    </row>
    <row r="1161" spans="1:12" x14ac:dyDescent="0.3">
      <c r="A1161" s="5">
        <v>521025</v>
      </c>
      <c r="B1161" s="6" t="s">
        <v>863</v>
      </c>
      <c r="C1161" s="1">
        <v>3006457089.7399998</v>
      </c>
      <c r="D1161" s="1">
        <v>144636145</v>
      </c>
      <c r="E1161" s="1">
        <v>92668364.799999997</v>
      </c>
      <c r="F1161" s="1">
        <v>19817262</v>
      </c>
      <c r="G1161" s="1">
        <v>9317751</v>
      </c>
      <c r="H1161" s="1">
        <v>18292847.48</v>
      </c>
      <c r="I1161" s="1">
        <v>10585120</v>
      </c>
      <c r="J1161" s="1">
        <v>14176422</v>
      </c>
      <c r="K1161" s="1">
        <v>11686790</v>
      </c>
      <c r="L1161" s="9"/>
    </row>
    <row r="1162" spans="1:12" x14ac:dyDescent="0.3">
      <c r="A1162" s="5">
        <v>521030</v>
      </c>
      <c r="B1162" s="6" t="s">
        <v>864</v>
      </c>
      <c r="C1162" s="1">
        <v>349516.1</v>
      </c>
      <c r="D1162" s="1">
        <v>5111012.3900000006</v>
      </c>
      <c r="E1162" s="1">
        <v>2926430.54</v>
      </c>
      <c r="F1162" s="1">
        <v>18501291.619999997</v>
      </c>
      <c r="G1162" s="1">
        <v>0</v>
      </c>
      <c r="H1162" s="1">
        <v>18600151.900000002</v>
      </c>
      <c r="I1162" s="1">
        <v>158356032.75000003</v>
      </c>
      <c r="J1162" s="1">
        <v>1144061781.54</v>
      </c>
      <c r="K1162" s="1">
        <v>144839948.09</v>
      </c>
      <c r="L1162" s="9"/>
    </row>
    <row r="1163" spans="1:12" x14ac:dyDescent="0.3">
      <c r="A1163" s="5">
        <v>521035</v>
      </c>
      <c r="B1163" s="6" t="s">
        <v>865</v>
      </c>
      <c r="C1163" s="1">
        <v>0</v>
      </c>
      <c r="D1163" s="1">
        <v>0</v>
      </c>
      <c r="E1163" s="1">
        <v>224215.57</v>
      </c>
      <c r="F1163" s="1">
        <v>0</v>
      </c>
      <c r="G1163" s="1">
        <v>0</v>
      </c>
      <c r="H1163" s="1">
        <v>88109502.160000011</v>
      </c>
      <c r="I1163" s="1">
        <v>54213289.640000001</v>
      </c>
      <c r="J1163" s="1">
        <v>7557184103.04</v>
      </c>
      <c r="K1163" s="1">
        <v>194295492.30999997</v>
      </c>
      <c r="L1163" s="9"/>
    </row>
    <row r="1164" spans="1:12" x14ac:dyDescent="0.3">
      <c r="A1164" s="5">
        <v>521040</v>
      </c>
      <c r="B1164" s="6" t="s">
        <v>866</v>
      </c>
      <c r="C1164" s="1">
        <v>2685517.92</v>
      </c>
      <c r="D1164" s="1">
        <v>16278246</v>
      </c>
      <c r="E1164" s="1">
        <v>1438592.78</v>
      </c>
      <c r="F1164" s="1">
        <v>18506531.920000002</v>
      </c>
      <c r="G1164" s="1">
        <v>17136000</v>
      </c>
      <c r="H1164" s="1">
        <v>108447952.89</v>
      </c>
      <c r="I1164" s="1">
        <v>408681868.24999994</v>
      </c>
      <c r="J1164" s="1">
        <v>68465276.780000001</v>
      </c>
      <c r="K1164" s="1">
        <v>332939528.08000004</v>
      </c>
      <c r="L1164" s="9"/>
    </row>
    <row r="1165" spans="1:12" x14ac:dyDescent="0.3">
      <c r="A1165" s="5">
        <v>521045</v>
      </c>
      <c r="B1165" s="6" t="s">
        <v>867</v>
      </c>
      <c r="C1165" s="1">
        <v>123440</v>
      </c>
      <c r="D1165" s="1">
        <v>31701842.350000001</v>
      </c>
      <c r="E1165" s="1">
        <v>18697.91</v>
      </c>
      <c r="F1165" s="1">
        <v>26905407.119999997</v>
      </c>
      <c r="G1165" s="1">
        <v>29715555.920000002</v>
      </c>
      <c r="H1165" s="1">
        <v>22126464.649999999</v>
      </c>
      <c r="I1165" s="1">
        <v>35623579.810000002</v>
      </c>
      <c r="J1165" s="1">
        <v>198039932</v>
      </c>
      <c r="K1165" s="1">
        <v>164884136.78999999</v>
      </c>
      <c r="L1165" s="9"/>
    </row>
    <row r="1166" spans="1:12" x14ac:dyDescent="0.3">
      <c r="A1166" s="5">
        <v>521050</v>
      </c>
      <c r="B1166" s="6" t="s">
        <v>868</v>
      </c>
      <c r="C1166" s="1">
        <v>0</v>
      </c>
      <c r="D1166" s="1">
        <v>0</v>
      </c>
      <c r="E1166" s="1">
        <v>749613.56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197534593.76000002</v>
      </c>
      <c r="L1166" s="9"/>
    </row>
    <row r="1167" spans="1:12" x14ac:dyDescent="0.3">
      <c r="A1167" s="5">
        <v>521055</v>
      </c>
      <c r="B1167" s="6" t="s">
        <v>869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3664408</v>
      </c>
      <c r="K1167" s="1">
        <v>29534586</v>
      </c>
      <c r="L1167" s="9"/>
    </row>
    <row r="1168" spans="1:12" x14ac:dyDescent="0.3">
      <c r="A1168" s="5">
        <v>521060</v>
      </c>
      <c r="B1168" s="6" t="s">
        <v>870</v>
      </c>
      <c r="C1168" s="1">
        <v>3850783</v>
      </c>
      <c r="D1168" s="1">
        <v>0</v>
      </c>
      <c r="E1168" s="1">
        <v>7781697.6799999997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9"/>
    </row>
    <row r="1169" spans="1:12" x14ac:dyDescent="0.3">
      <c r="A1169" s="5">
        <v>521070</v>
      </c>
      <c r="B1169" s="6" t="s">
        <v>871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10384804.26</v>
      </c>
      <c r="L1169" s="9"/>
    </row>
    <row r="1170" spans="1:12" x14ac:dyDescent="0.3">
      <c r="A1170" s="5">
        <v>521071</v>
      </c>
      <c r="B1170" s="6" t="s">
        <v>872</v>
      </c>
      <c r="C1170" s="1">
        <v>23627500</v>
      </c>
      <c r="D1170" s="1">
        <v>0</v>
      </c>
      <c r="E1170" s="1">
        <v>492775</v>
      </c>
      <c r="F1170" s="1">
        <v>0</v>
      </c>
      <c r="G1170" s="1">
        <v>0</v>
      </c>
      <c r="H1170" s="1">
        <v>4447384.5999999996</v>
      </c>
      <c r="I1170" s="1">
        <v>100970859.93000001</v>
      </c>
      <c r="J1170" s="1">
        <v>2332798786.5599999</v>
      </c>
      <c r="K1170" s="1">
        <v>392474.07</v>
      </c>
      <c r="L1170" s="9"/>
    </row>
    <row r="1171" spans="1:12" x14ac:dyDescent="0.3">
      <c r="A1171" s="5">
        <v>521072</v>
      </c>
      <c r="B1171" s="6" t="s">
        <v>873</v>
      </c>
      <c r="C1171" s="1">
        <v>104484711.04000001</v>
      </c>
      <c r="D1171" s="1">
        <v>7178018.1900000004</v>
      </c>
      <c r="E1171" s="1">
        <v>3175575.98</v>
      </c>
      <c r="F1171" s="1">
        <v>0</v>
      </c>
      <c r="G1171" s="1">
        <v>108662607.71000001</v>
      </c>
      <c r="H1171" s="1">
        <v>2752036.59</v>
      </c>
      <c r="I1171" s="1">
        <v>57828852.100000001</v>
      </c>
      <c r="J1171" s="1">
        <v>181541021.83999997</v>
      </c>
      <c r="K1171" s="1">
        <v>1017378204.0499998</v>
      </c>
      <c r="L1171" s="9"/>
    </row>
    <row r="1172" spans="1:12" x14ac:dyDescent="0.3">
      <c r="A1172" s="5">
        <v>521073</v>
      </c>
      <c r="B1172" s="6" t="s">
        <v>874</v>
      </c>
      <c r="C1172" s="1">
        <v>0</v>
      </c>
      <c r="D1172" s="1">
        <v>0</v>
      </c>
      <c r="E1172" s="1">
        <v>427335224.18000001</v>
      </c>
      <c r="F1172" s="1">
        <v>0</v>
      </c>
      <c r="G1172" s="1">
        <v>0</v>
      </c>
      <c r="H1172" s="1">
        <v>49095390</v>
      </c>
      <c r="I1172" s="1">
        <v>0</v>
      </c>
      <c r="J1172" s="1">
        <v>239335</v>
      </c>
      <c r="K1172" s="1">
        <v>0</v>
      </c>
      <c r="L1172" s="9"/>
    </row>
    <row r="1173" spans="1:12" x14ac:dyDescent="0.3">
      <c r="A1173" s="5">
        <v>521075</v>
      </c>
      <c r="B1173" s="6" t="s">
        <v>875</v>
      </c>
      <c r="C1173" s="1">
        <v>248822847.53999999</v>
      </c>
      <c r="D1173" s="1">
        <v>0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9"/>
    </row>
    <row r="1174" spans="1:12" x14ac:dyDescent="0.3">
      <c r="A1174" s="5">
        <v>521500</v>
      </c>
      <c r="B1174" s="6" t="s">
        <v>876</v>
      </c>
      <c r="C1174" s="1">
        <v>631414081.13999999</v>
      </c>
      <c r="D1174" s="1">
        <v>1245444</v>
      </c>
      <c r="E1174" s="1">
        <v>105007559.81999999</v>
      </c>
      <c r="F1174" s="1">
        <v>7410853.0700000003</v>
      </c>
      <c r="G1174" s="1">
        <v>207280711.22999999</v>
      </c>
      <c r="H1174" s="1">
        <v>14141745.319999998</v>
      </c>
      <c r="I1174" s="1">
        <v>22180202.629999999</v>
      </c>
      <c r="J1174" s="1">
        <v>99792761.209999993</v>
      </c>
      <c r="K1174" s="1">
        <v>1350796143.3000002</v>
      </c>
      <c r="L1174" s="9"/>
    </row>
    <row r="1175" spans="1:12" x14ac:dyDescent="0.3">
      <c r="A1175" s="5">
        <v>521505</v>
      </c>
      <c r="B1175" s="6" t="s">
        <v>663</v>
      </c>
      <c r="C1175" s="1">
        <v>534190850.94999999</v>
      </c>
      <c r="D1175" s="1">
        <v>0</v>
      </c>
      <c r="E1175" s="1">
        <v>37234528</v>
      </c>
      <c r="F1175" s="1">
        <v>6865053.0700000003</v>
      </c>
      <c r="G1175" s="1">
        <v>49960513</v>
      </c>
      <c r="H1175" s="1">
        <v>0</v>
      </c>
      <c r="I1175" s="1">
        <v>1160000</v>
      </c>
      <c r="J1175" s="1">
        <v>87330458.209999993</v>
      </c>
      <c r="K1175" s="1">
        <v>1299172656.3000002</v>
      </c>
      <c r="L1175" s="9"/>
    </row>
    <row r="1176" spans="1:12" x14ac:dyDescent="0.3">
      <c r="A1176" s="5">
        <v>521510</v>
      </c>
      <c r="B1176" s="6" t="s">
        <v>664</v>
      </c>
      <c r="C1176" s="1">
        <v>0</v>
      </c>
      <c r="D1176" s="1">
        <v>0</v>
      </c>
      <c r="E1176" s="1">
        <v>64380999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9"/>
    </row>
    <row r="1177" spans="1:12" x14ac:dyDescent="0.3">
      <c r="A1177" s="5">
        <v>521520</v>
      </c>
      <c r="B1177" s="6" t="s">
        <v>377</v>
      </c>
      <c r="C1177" s="1">
        <v>97223230.189999998</v>
      </c>
      <c r="D1177" s="1">
        <v>1245444</v>
      </c>
      <c r="E1177" s="1">
        <v>3392032.82</v>
      </c>
      <c r="F1177" s="1">
        <v>545800</v>
      </c>
      <c r="G1177" s="1">
        <v>157320198.22999999</v>
      </c>
      <c r="H1177" s="1">
        <v>14141745.319999998</v>
      </c>
      <c r="I1177" s="1">
        <v>21020202.629999999</v>
      </c>
      <c r="J1177" s="1">
        <v>12462303</v>
      </c>
      <c r="K1177" s="1">
        <v>51623487</v>
      </c>
      <c r="L1177" s="9"/>
    </row>
    <row r="1178" spans="1:12" x14ac:dyDescent="0.3">
      <c r="A1178" s="5">
        <v>522000</v>
      </c>
      <c r="B1178" s="6" t="s">
        <v>877</v>
      </c>
      <c r="C1178" s="1">
        <v>0</v>
      </c>
      <c r="D1178" s="1">
        <v>0</v>
      </c>
      <c r="E1178" s="1">
        <v>0</v>
      </c>
      <c r="F1178" s="1">
        <v>0</v>
      </c>
      <c r="G1178" s="1">
        <v>0</v>
      </c>
      <c r="H1178" s="1">
        <v>1274273.33</v>
      </c>
      <c r="I1178" s="1">
        <v>0</v>
      </c>
      <c r="J1178" s="1">
        <v>0</v>
      </c>
      <c r="K1178" s="1">
        <v>0</v>
      </c>
      <c r="L1178" s="9"/>
    </row>
    <row r="1179" spans="1:12" x14ac:dyDescent="0.3">
      <c r="A1179" s="5">
        <v>522005</v>
      </c>
      <c r="B1179" s="6" t="s">
        <v>198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1274273.33</v>
      </c>
      <c r="I1179" s="1">
        <v>0</v>
      </c>
      <c r="J1179" s="1">
        <v>0</v>
      </c>
      <c r="K1179" s="1">
        <v>0</v>
      </c>
      <c r="L1179" s="9"/>
    </row>
    <row r="1180" spans="1:12" x14ac:dyDescent="0.3">
      <c r="A1180" s="5">
        <v>522200</v>
      </c>
      <c r="B1180" s="6" t="s">
        <v>878</v>
      </c>
      <c r="C1180" s="1">
        <v>0</v>
      </c>
      <c r="D1180" s="1">
        <v>0</v>
      </c>
      <c r="E1180" s="1">
        <v>70678718</v>
      </c>
      <c r="F1180" s="1">
        <v>0</v>
      </c>
      <c r="G1180" s="1">
        <v>281872466</v>
      </c>
      <c r="H1180" s="1">
        <v>3245487</v>
      </c>
      <c r="I1180" s="1">
        <v>0</v>
      </c>
      <c r="J1180" s="1">
        <v>95655872</v>
      </c>
      <c r="K1180" s="1">
        <v>0</v>
      </c>
      <c r="L1180" s="9"/>
    </row>
    <row r="1181" spans="1:12" x14ac:dyDescent="0.3">
      <c r="A1181" s="5">
        <v>522205</v>
      </c>
      <c r="B1181" s="6" t="s">
        <v>263</v>
      </c>
      <c r="C1181" s="1">
        <v>0</v>
      </c>
      <c r="D1181" s="1">
        <v>0</v>
      </c>
      <c r="E1181" s="1">
        <v>70678718</v>
      </c>
      <c r="F1181" s="1">
        <v>0</v>
      </c>
      <c r="G1181" s="1">
        <v>13230416</v>
      </c>
      <c r="H1181" s="1">
        <v>0</v>
      </c>
      <c r="I1181" s="1">
        <v>0</v>
      </c>
      <c r="J1181" s="1">
        <v>59871272</v>
      </c>
      <c r="K1181" s="1">
        <v>0</v>
      </c>
      <c r="L1181" s="9"/>
    </row>
    <row r="1182" spans="1:12" x14ac:dyDescent="0.3">
      <c r="A1182" s="5">
        <v>522210</v>
      </c>
      <c r="B1182" s="6" t="s">
        <v>725</v>
      </c>
      <c r="C1182" s="1">
        <v>0</v>
      </c>
      <c r="D1182" s="1">
        <v>0</v>
      </c>
      <c r="E1182" s="1">
        <v>0</v>
      </c>
      <c r="F1182" s="1">
        <v>0</v>
      </c>
      <c r="G1182" s="1">
        <v>268642050</v>
      </c>
      <c r="H1182" s="1">
        <v>0</v>
      </c>
      <c r="I1182" s="1">
        <v>0</v>
      </c>
      <c r="J1182" s="1">
        <v>35784600</v>
      </c>
      <c r="K1182" s="1">
        <v>0</v>
      </c>
      <c r="L1182" s="9"/>
    </row>
    <row r="1183" spans="1:12" x14ac:dyDescent="0.3">
      <c r="A1183" s="5">
        <v>522215</v>
      </c>
      <c r="B1183" s="6" t="s">
        <v>726</v>
      </c>
      <c r="C1183" s="1">
        <v>0</v>
      </c>
      <c r="D1183" s="1">
        <v>0</v>
      </c>
      <c r="E1183" s="1">
        <v>0</v>
      </c>
      <c r="F1183" s="1">
        <v>0</v>
      </c>
      <c r="G1183" s="1">
        <v>0</v>
      </c>
      <c r="H1183" s="1">
        <v>3245487</v>
      </c>
      <c r="I1183" s="1">
        <v>0</v>
      </c>
      <c r="J1183" s="1">
        <v>0</v>
      </c>
      <c r="K1183" s="1">
        <v>0</v>
      </c>
      <c r="L1183" s="9"/>
    </row>
    <row r="1184" spans="1:12" x14ac:dyDescent="0.3">
      <c r="A1184" s="5">
        <v>522500</v>
      </c>
      <c r="B1184" s="6" t="s">
        <v>879</v>
      </c>
      <c r="C1184" s="1">
        <v>0</v>
      </c>
      <c r="D1184" s="1">
        <v>0</v>
      </c>
      <c r="E1184" s="1">
        <v>0</v>
      </c>
      <c r="F1184" s="1">
        <v>0</v>
      </c>
      <c r="G1184" s="1">
        <v>548096216</v>
      </c>
      <c r="H1184" s="1">
        <v>0</v>
      </c>
      <c r="I1184" s="1">
        <v>0</v>
      </c>
      <c r="J1184" s="1">
        <v>0</v>
      </c>
      <c r="K1184" s="1">
        <v>0</v>
      </c>
      <c r="L1184" s="9"/>
    </row>
    <row r="1185" spans="1:12" x14ac:dyDescent="0.3">
      <c r="A1185" s="5">
        <v>523000</v>
      </c>
      <c r="B1185" s="6" t="s">
        <v>880</v>
      </c>
      <c r="C1185" s="1">
        <v>22002542924.970001</v>
      </c>
      <c r="D1185" s="1">
        <v>701280036.4000001</v>
      </c>
      <c r="E1185" s="1">
        <v>4528292334.7600002</v>
      </c>
      <c r="F1185" s="1">
        <v>3301276795.8599997</v>
      </c>
      <c r="G1185" s="1">
        <v>9439895515.7799988</v>
      </c>
      <c r="H1185" s="1">
        <v>2519788693.7000012</v>
      </c>
      <c r="I1185" s="1">
        <v>10136394502.93</v>
      </c>
      <c r="J1185" s="1">
        <v>17185967544.809998</v>
      </c>
      <c r="K1185" s="1">
        <v>61580960522.799988</v>
      </c>
      <c r="L1185" s="9"/>
    </row>
    <row r="1186" spans="1:12" x14ac:dyDescent="0.3">
      <c r="A1186" s="5">
        <v>523005</v>
      </c>
      <c r="B1186" s="6" t="s">
        <v>881</v>
      </c>
      <c r="C1186" s="1">
        <v>0</v>
      </c>
      <c r="D1186" s="1">
        <v>0</v>
      </c>
      <c r="E1186" s="1">
        <v>8654357</v>
      </c>
      <c r="F1186" s="1">
        <v>12000</v>
      </c>
      <c r="G1186" s="1">
        <v>0</v>
      </c>
      <c r="H1186" s="1">
        <v>5500467</v>
      </c>
      <c r="I1186" s="1">
        <v>618180</v>
      </c>
      <c r="J1186" s="1">
        <v>0</v>
      </c>
      <c r="K1186" s="1">
        <v>313188662.49000001</v>
      </c>
      <c r="L1186" s="9"/>
    </row>
    <row r="1187" spans="1:12" x14ac:dyDescent="0.3">
      <c r="A1187" s="5">
        <v>523010</v>
      </c>
      <c r="B1187" s="6" t="s">
        <v>882</v>
      </c>
      <c r="C1187" s="1">
        <v>0</v>
      </c>
      <c r="D1187" s="1">
        <v>8941499</v>
      </c>
      <c r="E1187" s="1">
        <v>113640969.90000001</v>
      </c>
      <c r="F1187" s="1">
        <v>0</v>
      </c>
      <c r="G1187" s="1">
        <v>457989984</v>
      </c>
      <c r="H1187" s="1">
        <v>18456429.919999998</v>
      </c>
      <c r="I1187" s="1">
        <v>0</v>
      </c>
      <c r="J1187" s="1">
        <v>121896312</v>
      </c>
      <c r="K1187" s="1">
        <v>36567977</v>
      </c>
      <c r="L1187" s="9"/>
    </row>
    <row r="1188" spans="1:12" x14ac:dyDescent="0.3">
      <c r="A1188" s="5">
        <v>523015</v>
      </c>
      <c r="B1188" s="6" t="s">
        <v>883</v>
      </c>
      <c r="C1188" s="1">
        <v>516252000</v>
      </c>
      <c r="D1188" s="1">
        <v>0</v>
      </c>
      <c r="E1188" s="1">
        <v>0</v>
      </c>
      <c r="F1188" s="1">
        <v>0</v>
      </c>
      <c r="G1188" s="1">
        <v>0</v>
      </c>
      <c r="H1188" s="1">
        <v>4680000</v>
      </c>
      <c r="I1188" s="1">
        <v>0</v>
      </c>
      <c r="J1188" s="1">
        <v>0</v>
      </c>
      <c r="K1188" s="1">
        <v>979418596.54999995</v>
      </c>
      <c r="L1188" s="9"/>
    </row>
    <row r="1189" spans="1:12" x14ac:dyDescent="0.3">
      <c r="A1189" s="5">
        <v>523020</v>
      </c>
      <c r="B1189" s="6" t="s">
        <v>884</v>
      </c>
      <c r="C1189" s="1">
        <v>2333817191</v>
      </c>
      <c r="D1189" s="1">
        <v>16380358</v>
      </c>
      <c r="E1189" s="1">
        <v>140454956.37</v>
      </c>
      <c r="F1189" s="1">
        <v>318357506.46000004</v>
      </c>
      <c r="G1189" s="1">
        <v>142095457</v>
      </c>
      <c r="H1189" s="1">
        <v>188396252.38999999</v>
      </c>
      <c r="I1189" s="1">
        <v>261254981.75999999</v>
      </c>
      <c r="J1189" s="1">
        <v>589795969</v>
      </c>
      <c r="K1189" s="1">
        <v>3973832065.5599999</v>
      </c>
      <c r="L1189" s="9"/>
    </row>
    <row r="1190" spans="1:12" x14ac:dyDescent="0.3">
      <c r="A1190" s="5">
        <v>523030</v>
      </c>
      <c r="B1190" s="6" t="s">
        <v>743</v>
      </c>
      <c r="C1190" s="1">
        <v>1999695112</v>
      </c>
      <c r="D1190" s="1">
        <v>0</v>
      </c>
      <c r="E1190" s="1">
        <v>0</v>
      </c>
      <c r="F1190" s="1">
        <v>500000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9"/>
    </row>
    <row r="1191" spans="1:12" x14ac:dyDescent="0.3">
      <c r="A1191" s="5">
        <v>523035</v>
      </c>
      <c r="B1191" s="6" t="s">
        <v>885</v>
      </c>
      <c r="C1191" s="1">
        <v>154619717.60999998</v>
      </c>
      <c r="D1191" s="1">
        <v>351207044</v>
      </c>
      <c r="E1191" s="1">
        <v>380161339.28000003</v>
      </c>
      <c r="F1191" s="1">
        <v>371966305.95999998</v>
      </c>
      <c r="G1191" s="1">
        <v>5812080249</v>
      </c>
      <c r="H1191" s="1">
        <v>280634983.40999997</v>
      </c>
      <c r="I1191" s="1">
        <v>1991237255.0799999</v>
      </c>
      <c r="J1191" s="1">
        <v>505146889</v>
      </c>
      <c r="K1191" s="1">
        <v>3916396393.3499999</v>
      </c>
      <c r="L1191" s="9"/>
    </row>
    <row r="1192" spans="1:12" x14ac:dyDescent="0.3">
      <c r="A1192" s="5">
        <v>523040</v>
      </c>
      <c r="B1192" s="6" t="s">
        <v>886</v>
      </c>
      <c r="C1192" s="1">
        <v>0</v>
      </c>
      <c r="D1192" s="1">
        <v>0</v>
      </c>
      <c r="E1192" s="1">
        <v>0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303252014</v>
      </c>
      <c r="L1192" s="9"/>
    </row>
    <row r="1193" spans="1:12" x14ac:dyDescent="0.3">
      <c r="A1193" s="5">
        <v>523050</v>
      </c>
      <c r="B1193" s="6" t="s">
        <v>887</v>
      </c>
      <c r="C1193" s="1">
        <v>522796513.54000008</v>
      </c>
      <c r="D1193" s="1">
        <v>173894915.59999999</v>
      </c>
      <c r="E1193" s="1">
        <v>190360719.80000004</v>
      </c>
      <c r="F1193" s="1">
        <v>256668969.77000004</v>
      </c>
      <c r="G1193" s="1">
        <v>204744642.03999999</v>
      </c>
      <c r="H1193" s="1">
        <v>196345525.42000005</v>
      </c>
      <c r="I1193" s="1">
        <v>318040798.25999999</v>
      </c>
      <c r="J1193" s="1">
        <v>2540202604.6999989</v>
      </c>
      <c r="K1193" s="1">
        <v>16340749119.630001</v>
      </c>
      <c r="L1193" s="9"/>
    </row>
    <row r="1194" spans="1:12" x14ac:dyDescent="0.3">
      <c r="A1194" s="5">
        <v>523095</v>
      </c>
      <c r="B1194" s="6" t="s">
        <v>200</v>
      </c>
      <c r="C1194" s="1">
        <v>16475357174.820004</v>
      </c>
      <c r="D1194" s="1">
        <v>150832218.66999999</v>
      </c>
      <c r="E1194" s="1">
        <v>3694870957.7600002</v>
      </c>
      <c r="F1194" s="1">
        <v>2353745253.8799996</v>
      </c>
      <c r="G1194" s="1">
        <v>2822969693.7399998</v>
      </c>
      <c r="H1194" s="1">
        <v>1825626805.690001</v>
      </c>
      <c r="I1194" s="1">
        <v>7565155000.8900003</v>
      </c>
      <c r="J1194" s="1">
        <v>13428912213.109995</v>
      </c>
      <c r="K1194" s="1">
        <v>35717555694.219986</v>
      </c>
      <c r="L1194" s="9"/>
    </row>
    <row r="1195" spans="1:12" x14ac:dyDescent="0.3">
      <c r="A1195" s="5">
        <v>523500</v>
      </c>
      <c r="B1195" s="6" t="s">
        <v>888</v>
      </c>
      <c r="C1195" s="1">
        <v>1564053535.01</v>
      </c>
      <c r="D1195" s="1">
        <v>1044761241</v>
      </c>
      <c r="E1195" s="1">
        <v>243424595.87</v>
      </c>
      <c r="F1195" s="1">
        <v>510227708.36000001</v>
      </c>
      <c r="G1195" s="1">
        <v>0</v>
      </c>
      <c r="H1195" s="1">
        <v>6578400.3300000001</v>
      </c>
      <c r="I1195" s="1">
        <v>0</v>
      </c>
      <c r="J1195" s="1">
        <v>1906000</v>
      </c>
      <c r="K1195" s="1">
        <v>140323213.50999999</v>
      </c>
      <c r="L1195" s="9"/>
    </row>
    <row r="1196" spans="1:12" x14ac:dyDescent="0.3">
      <c r="A1196" s="5">
        <v>524000</v>
      </c>
      <c r="B1196" s="6" t="s">
        <v>889</v>
      </c>
      <c r="C1196" s="1">
        <v>0</v>
      </c>
      <c r="D1196" s="1">
        <v>2411961</v>
      </c>
      <c r="E1196" s="1">
        <v>1551300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9"/>
    </row>
    <row r="1197" spans="1:12" x14ac:dyDescent="0.3">
      <c r="A1197" s="5">
        <v>530000</v>
      </c>
      <c r="B1197" s="6" t="s">
        <v>890</v>
      </c>
      <c r="C1197" s="1">
        <v>24470315607.859993</v>
      </c>
      <c r="D1197" s="1">
        <v>3066089240.5999999</v>
      </c>
      <c r="E1197" s="1">
        <v>8463073337.4800062</v>
      </c>
      <c r="F1197" s="1">
        <v>18021617426.399998</v>
      </c>
      <c r="G1197" s="1">
        <v>54619474956.660004</v>
      </c>
      <c r="H1197" s="1">
        <v>19719230386.760006</v>
      </c>
      <c r="I1197" s="1">
        <v>56251287120.400002</v>
      </c>
      <c r="J1197" s="1">
        <v>94767653758.719986</v>
      </c>
      <c r="K1197" s="1">
        <v>320038728160.69006</v>
      </c>
      <c r="L1197" s="9"/>
    </row>
    <row r="1198" spans="1:12" x14ac:dyDescent="0.3">
      <c r="A1198" s="5">
        <v>540000</v>
      </c>
      <c r="B1198" s="6" t="s">
        <v>891</v>
      </c>
      <c r="C1198" s="1">
        <v>465946546015.19</v>
      </c>
      <c r="D1198" s="1">
        <v>505856618.5</v>
      </c>
      <c r="E1198" s="1">
        <v>1975515050.5999999</v>
      </c>
      <c r="F1198" s="1">
        <v>5064652261.1900005</v>
      </c>
      <c r="G1198" s="1">
        <v>1474354561</v>
      </c>
      <c r="H1198" s="1">
        <v>948128818.08000004</v>
      </c>
      <c r="I1198" s="1">
        <v>2130752386.1800001</v>
      </c>
      <c r="J1198" s="1">
        <v>7907088849.2099991</v>
      </c>
      <c r="K1198" s="1">
        <v>1005771648.1</v>
      </c>
      <c r="L1198" s="9"/>
    </row>
    <row r="1199" spans="1:12" x14ac:dyDescent="0.3">
      <c r="A1199" s="5">
        <v>540500</v>
      </c>
      <c r="B1199" s="6" t="s">
        <v>751</v>
      </c>
      <c r="C1199" s="1">
        <v>147280884794.67999</v>
      </c>
      <c r="D1199" s="1">
        <v>156235152</v>
      </c>
      <c r="E1199" s="1">
        <v>577066564.38999999</v>
      </c>
      <c r="F1199" s="1">
        <v>722368630.45000005</v>
      </c>
      <c r="G1199" s="1">
        <v>131916985</v>
      </c>
      <c r="H1199" s="1">
        <v>532128699.53000003</v>
      </c>
      <c r="I1199" s="1">
        <v>1510035122</v>
      </c>
      <c r="J1199" s="1">
        <v>3186361005</v>
      </c>
      <c r="K1199" s="1">
        <v>434752477.97000003</v>
      </c>
      <c r="L1199" s="9"/>
    </row>
    <row r="1200" spans="1:12" x14ac:dyDescent="0.3">
      <c r="A1200" s="5">
        <v>540501</v>
      </c>
      <c r="B1200" s="6" t="s">
        <v>752</v>
      </c>
      <c r="C1200" s="1">
        <v>184438517</v>
      </c>
      <c r="D1200" s="1">
        <v>0</v>
      </c>
      <c r="E1200" s="1">
        <v>0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9"/>
    </row>
    <row r="1201" spans="1:12" x14ac:dyDescent="0.3">
      <c r="A1201" s="5">
        <v>540503</v>
      </c>
      <c r="B1201" s="6" t="s">
        <v>754</v>
      </c>
      <c r="C1201" s="1">
        <v>79409395847.949997</v>
      </c>
      <c r="D1201" s="1">
        <v>74869528</v>
      </c>
      <c r="E1201" s="1">
        <v>176899975</v>
      </c>
      <c r="F1201" s="1">
        <v>358271648</v>
      </c>
      <c r="G1201" s="1">
        <v>20000642</v>
      </c>
      <c r="H1201" s="1">
        <v>290354857</v>
      </c>
      <c r="I1201" s="1">
        <v>841550937</v>
      </c>
      <c r="J1201" s="1">
        <v>1247161937</v>
      </c>
      <c r="K1201" s="1">
        <v>230351323</v>
      </c>
      <c r="L1201" s="9"/>
    </row>
    <row r="1202" spans="1:12" x14ac:dyDescent="0.3">
      <c r="A1202" s="5">
        <v>540505</v>
      </c>
      <c r="B1202" s="6" t="s">
        <v>756</v>
      </c>
      <c r="C1202" s="1">
        <v>3445383620</v>
      </c>
      <c r="D1202" s="1">
        <v>23495723</v>
      </c>
      <c r="E1202" s="1">
        <v>37725065</v>
      </c>
      <c r="F1202" s="1">
        <v>4107319</v>
      </c>
      <c r="G1202" s="1">
        <v>0</v>
      </c>
      <c r="H1202" s="1">
        <v>19393708.359999999</v>
      </c>
      <c r="I1202" s="1">
        <v>4257066</v>
      </c>
      <c r="J1202" s="1">
        <v>305922675</v>
      </c>
      <c r="K1202" s="1">
        <v>45920592</v>
      </c>
      <c r="L1202" s="9"/>
    </row>
    <row r="1203" spans="1:12" x14ac:dyDescent="0.3">
      <c r="A1203" s="5">
        <v>540506</v>
      </c>
      <c r="B1203" s="6" t="s">
        <v>252</v>
      </c>
      <c r="C1203" s="1">
        <v>3031369689.73</v>
      </c>
      <c r="D1203" s="1">
        <v>0</v>
      </c>
      <c r="E1203" s="1">
        <v>243053588</v>
      </c>
      <c r="F1203" s="1">
        <v>120108901</v>
      </c>
      <c r="G1203" s="1">
        <v>89278306</v>
      </c>
      <c r="H1203" s="1">
        <v>1677484</v>
      </c>
      <c r="I1203" s="1">
        <v>17763428</v>
      </c>
      <c r="J1203" s="1">
        <v>0</v>
      </c>
      <c r="K1203" s="1">
        <v>0</v>
      </c>
      <c r="L1203" s="9"/>
    </row>
    <row r="1204" spans="1:12" x14ac:dyDescent="0.3">
      <c r="A1204" s="5">
        <v>540507</v>
      </c>
      <c r="B1204" s="6" t="s">
        <v>757</v>
      </c>
      <c r="C1204" s="1">
        <v>1411230647</v>
      </c>
      <c r="D1204" s="1">
        <v>0</v>
      </c>
      <c r="E1204" s="1">
        <v>181000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750000</v>
      </c>
      <c r="L1204" s="9"/>
    </row>
    <row r="1205" spans="1:12" x14ac:dyDescent="0.3">
      <c r="A1205" s="5">
        <v>540508</v>
      </c>
      <c r="B1205" s="6" t="s">
        <v>758</v>
      </c>
      <c r="C1205" s="1">
        <v>1145329590.25</v>
      </c>
      <c r="D1205" s="1">
        <v>2991094</v>
      </c>
      <c r="E1205" s="1">
        <v>635146.4</v>
      </c>
      <c r="F1205" s="1">
        <v>263435</v>
      </c>
      <c r="G1205" s="1">
        <v>0</v>
      </c>
      <c r="H1205" s="1">
        <v>227877</v>
      </c>
      <c r="I1205" s="1">
        <v>1044394</v>
      </c>
      <c r="J1205" s="1">
        <v>26277895</v>
      </c>
      <c r="K1205" s="1">
        <v>0</v>
      </c>
      <c r="L1205" s="9"/>
    </row>
    <row r="1206" spans="1:12" x14ac:dyDescent="0.3">
      <c r="A1206" s="5">
        <v>540509</v>
      </c>
      <c r="B1206" s="6" t="s">
        <v>759</v>
      </c>
      <c r="C1206" s="1">
        <v>3960271004.1999998</v>
      </c>
      <c r="D1206" s="1">
        <v>6917848</v>
      </c>
      <c r="E1206" s="1">
        <v>18718167</v>
      </c>
      <c r="F1206" s="1">
        <v>26334430</v>
      </c>
      <c r="G1206" s="1">
        <v>1224221</v>
      </c>
      <c r="H1206" s="1">
        <v>23341862</v>
      </c>
      <c r="I1206" s="1">
        <v>19454540</v>
      </c>
      <c r="J1206" s="1">
        <v>66838211</v>
      </c>
      <c r="K1206" s="1">
        <v>9595056</v>
      </c>
      <c r="L1206" s="9"/>
    </row>
    <row r="1207" spans="1:12" x14ac:dyDescent="0.3">
      <c r="A1207" s="5">
        <v>540510</v>
      </c>
      <c r="B1207" s="6" t="s">
        <v>760</v>
      </c>
      <c r="C1207" s="1">
        <v>7938704244.0899992</v>
      </c>
      <c r="D1207" s="1">
        <v>9227657</v>
      </c>
      <c r="E1207" s="1">
        <v>18565673</v>
      </c>
      <c r="F1207" s="1">
        <v>34606589</v>
      </c>
      <c r="G1207" s="1">
        <v>1942860</v>
      </c>
      <c r="H1207" s="1">
        <v>28593561</v>
      </c>
      <c r="I1207" s="1">
        <v>61277221</v>
      </c>
      <c r="J1207" s="1">
        <v>146529869</v>
      </c>
      <c r="K1207" s="1">
        <v>24128934</v>
      </c>
      <c r="L1207" s="9"/>
    </row>
    <row r="1208" spans="1:12" x14ac:dyDescent="0.3">
      <c r="A1208" s="5">
        <v>540511</v>
      </c>
      <c r="B1208" s="6" t="s">
        <v>761</v>
      </c>
      <c r="C1208" s="1">
        <v>908744733.6500001</v>
      </c>
      <c r="D1208" s="1">
        <v>1150771</v>
      </c>
      <c r="E1208" s="1">
        <v>1985466</v>
      </c>
      <c r="F1208" s="1">
        <v>4069787</v>
      </c>
      <c r="G1208" s="1">
        <v>116578</v>
      </c>
      <c r="H1208" s="1">
        <v>2861888.17</v>
      </c>
      <c r="I1208" s="1">
        <v>6819468</v>
      </c>
      <c r="J1208" s="1">
        <v>15328773</v>
      </c>
      <c r="K1208" s="1">
        <v>2224595</v>
      </c>
      <c r="L1208" s="9"/>
    </row>
    <row r="1209" spans="1:12" x14ac:dyDescent="0.3">
      <c r="A1209" s="5">
        <v>540512</v>
      </c>
      <c r="B1209" s="6" t="s">
        <v>762</v>
      </c>
      <c r="C1209" s="1">
        <v>7925352725.2300005</v>
      </c>
      <c r="D1209" s="1">
        <v>9588533</v>
      </c>
      <c r="E1209" s="1">
        <v>19451236</v>
      </c>
      <c r="F1209" s="1">
        <v>37021146</v>
      </c>
      <c r="G1209" s="1">
        <v>1860360</v>
      </c>
      <c r="H1209" s="1">
        <v>27419190</v>
      </c>
      <c r="I1209" s="1">
        <v>60973971</v>
      </c>
      <c r="J1209" s="1">
        <v>143917368</v>
      </c>
      <c r="K1209" s="1">
        <v>24623612</v>
      </c>
      <c r="L1209" s="9"/>
    </row>
    <row r="1210" spans="1:12" x14ac:dyDescent="0.3">
      <c r="A1210" s="5">
        <v>540513</v>
      </c>
      <c r="B1210" s="6" t="s">
        <v>763</v>
      </c>
      <c r="C1210" s="1">
        <v>3564492489</v>
      </c>
      <c r="D1210" s="1">
        <v>0</v>
      </c>
      <c r="E1210" s="1">
        <v>0</v>
      </c>
      <c r="F1210" s="1">
        <v>0</v>
      </c>
      <c r="G1210" s="1">
        <v>0</v>
      </c>
      <c r="H1210" s="1">
        <v>3861231</v>
      </c>
      <c r="I1210" s="1">
        <v>17812651</v>
      </c>
      <c r="J1210" s="1">
        <v>146186453</v>
      </c>
      <c r="K1210" s="1">
        <v>3564524</v>
      </c>
      <c r="L1210" s="9"/>
    </row>
    <row r="1211" spans="1:12" x14ac:dyDescent="0.3">
      <c r="A1211" s="5">
        <v>540514</v>
      </c>
      <c r="B1211" s="6" t="s">
        <v>764</v>
      </c>
      <c r="C1211" s="1">
        <v>2125170256.1400001</v>
      </c>
      <c r="D1211" s="1">
        <v>0</v>
      </c>
      <c r="E1211" s="1">
        <v>0</v>
      </c>
      <c r="F1211" s="1">
        <v>6911818</v>
      </c>
      <c r="G1211" s="1">
        <v>0</v>
      </c>
      <c r="H1211" s="1">
        <v>3255913</v>
      </c>
      <c r="I1211" s="1">
        <v>12082970</v>
      </c>
      <c r="J1211" s="1">
        <v>47766137</v>
      </c>
      <c r="K1211" s="1">
        <v>1495241</v>
      </c>
      <c r="L1211" s="9"/>
    </row>
    <row r="1212" spans="1:12" x14ac:dyDescent="0.3">
      <c r="A1212" s="5">
        <v>540515</v>
      </c>
      <c r="B1212" s="6" t="s">
        <v>765</v>
      </c>
      <c r="C1212" s="1">
        <v>2139701147.1400001</v>
      </c>
      <c r="D1212" s="1">
        <v>0</v>
      </c>
      <c r="E1212" s="1">
        <v>0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1940496</v>
      </c>
      <c r="L1212" s="9"/>
    </row>
    <row r="1213" spans="1:12" x14ac:dyDescent="0.3">
      <c r="A1213" s="5">
        <v>540516</v>
      </c>
      <c r="B1213" s="6" t="s">
        <v>766</v>
      </c>
      <c r="C1213" s="1">
        <v>4504440870.21</v>
      </c>
      <c r="D1213" s="1">
        <v>4464301</v>
      </c>
      <c r="E1213" s="1">
        <v>8890200</v>
      </c>
      <c r="F1213" s="1">
        <v>18231803.449999999</v>
      </c>
      <c r="G1213" s="1">
        <v>1091024</v>
      </c>
      <c r="H1213" s="1">
        <v>13531936</v>
      </c>
      <c r="I1213" s="1">
        <v>37737078</v>
      </c>
      <c r="J1213" s="1">
        <v>96832117</v>
      </c>
      <c r="K1213" s="1">
        <v>11285167</v>
      </c>
      <c r="L1213" s="9"/>
    </row>
    <row r="1214" spans="1:12" x14ac:dyDescent="0.3">
      <c r="A1214" s="5">
        <v>540517</v>
      </c>
      <c r="B1214" s="6" t="s">
        <v>767</v>
      </c>
      <c r="C1214" s="1">
        <v>22713150</v>
      </c>
      <c r="D1214" s="1">
        <v>0</v>
      </c>
      <c r="E1214" s="1">
        <v>272895</v>
      </c>
      <c r="F1214" s="1">
        <v>0</v>
      </c>
      <c r="G1214" s="1">
        <v>0</v>
      </c>
      <c r="H1214" s="1">
        <v>1210530</v>
      </c>
      <c r="I1214" s="1">
        <v>0</v>
      </c>
      <c r="J1214" s="1">
        <v>0</v>
      </c>
      <c r="K1214" s="1">
        <v>0</v>
      </c>
      <c r="L1214" s="9"/>
    </row>
    <row r="1215" spans="1:12" x14ac:dyDescent="0.3">
      <c r="A1215" s="5">
        <v>540519</v>
      </c>
      <c r="B1215" s="6" t="s">
        <v>769</v>
      </c>
      <c r="C1215" s="1">
        <v>1643159747.5999999</v>
      </c>
      <c r="D1215" s="1">
        <v>3490003</v>
      </c>
      <c r="E1215" s="1">
        <v>0</v>
      </c>
      <c r="F1215" s="1">
        <v>12467431</v>
      </c>
      <c r="G1215" s="1">
        <v>0</v>
      </c>
      <c r="H1215" s="1">
        <v>858207</v>
      </c>
      <c r="I1215" s="1">
        <v>103187357</v>
      </c>
      <c r="J1215" s="1">
        <v>267337401</v>
      </c>
      <c r="K1215" s="1">
        <v>0</v>
      </c>
      <c r="L1215" s="9"/>
    </row>
    <row r="1216" spans="1:12" x14ac:dyDescent="0.3">
      <c r="A1216" s="5">
        <v>540520</v>
      </c>
      <c r="B1216" s="6" t="s">
        <v>770</v>
      </c>
      <c r="C1216" s="1">
        <v>282091176</v>
      </c>
      <c r="D1216" s="1">
        <v>0</v>
      </c>
      <c r="E1216" s="1">
        <v>0</v>
      </c>
      <c r="F1216" s="1">
        <v>10155379</v>
      </c>
      <c r="G1216" s="1">
        <v>0</v>
      </c>
      <c r="H1216" s="1">
        <v>1411327</v>
      </c>
      <c r="I1216" s="1">
        <v>0</v>
      </c>
      <c r="J1216" s="1">
        <v>74163284</v>
      </c>
      <c r="K1216" s="1">
        <v>0</v>
      </c>
      <c r="L1216" s="9"/>
    </row>
    <row r="1217" spans="1:12" x14ac:dyDescent="0.3">
      <c r="A1217" s="5">
        <v>540521</v>
      </c>
      <c r="B1217" s="6" t="s">
        <v>771</v>
      </c>
      <c r="C1217" s="1">
        <v>883782959.22000003</v>
      </c>
      <c r="D1217" s="1">
        <v>1802973</v>
      </c>
      <c r="E1217" s="1">
        <v>5286297.99</v>
      </c>
      <c r="F1217" s="1">
        <v>11334933</v>
      </c>
      <c r="G1217" s="1">
        <v>5366794</v>
      </c>
      <c r="H1217" s="1">
        <v>4287010</v>
      </c>
      <c r="I1217" s="1">
        <v>5717912</v>
      </c>
      <c r="J1217" s="1">
        <v>50993266</v>
      </c>
      <c r="K1217" s="1">
        <v>6840899.9699999997</v>
      </c>
      <c r="L1217" s="9"/>
    </row>
    <row r="1218" spans="1:12" x14ac:dyDescent="0.3">
      <c r="A1218" s="5">
        <v>540522</v>
      </c>
      <c r="B1218" s="6" t="s">
        <v>772</v>
      </c>
      <c r="C1218" s="1">
        <v>413834111</v>
      </c>
      <c r="D1218" s="1">
        <v>0</v>
      </c>
      <c r="E1218" s="1">
        <v>0</v>
      </c>
      <c r="F1218" s="1">
        <v>0</v>
      </c>
      <c r="G1218" s="1">
        <v>0</v>
      </c>
      <c r="H1218" s="1">
        <v>1403863</v>
      </c>
      <c r="I1218" s="1">
        <v>15226314</v>
      </c>
      <c r="J1218" s="1">
        <v>26174788</v>
      </c>
      <c r="K1218" s="1">
        <v>0</v>
      </c>
      <c r="L1218" s="9"/>
    </row>
    <row r="1219" spans="1:12" x14ac:dyDescent="0.3">
      <c r="A1219" s="5">
        <v>540523</v>
      </c>
      <c r="B1219" s="6" t="s">
        <v>773</v>
      </c>
      <c r="C1219" s="1">
        <v>446748736</v>
      </c>
      <c r="D1219" s="1">
        <v>113591</v>
      </c>
      <c r="E1219" s="1">
        <v>161234</v>
      </c>
      <c r="F1219" s="1">
        <v>1346841</v>
      </c>
      <c r="G1219" s="1">
        <v>0</v>
      </c>
      <c r="H1219" s="1">
        <v>27691252</v>
      </c>
      <c r="I1219" s="1">
        <v>77093081</v>
      </c>
      <c r="J1219" s="1">
        <v>150576834</v>
      </c>
      <c r="K1219" s="1">
        <v>1237657</v>
      </c>
      <c r="L1219" s="9"/>
    </row>
    <row r="1220" spans="1:12" x14ac:dyDescent="0.3">
      <c r="A1220" s="5">
        <v>540524</v>
      </c>
      <c r="B1220" s="6" t="s">
        <v>774</v>
      </c>
      <c r="C1220" s="1">
        <v>11348310360.689999</v>
      </c>
      <c r="D1220" s="1">
        <v>12739824</v>
      </c>
      <c r="E1220" s="1">
        <v>23905511</v>
      </c>
      <c r="F1220" s="1">
        <v>51332576</v>
      </c>
      <c r="G1220" s="1">
        <v>2532000</v>
      </c>
      <c r="H1220" s="1">
        <v>39623468</v>
      </c>
      <c r="I1220" s="1">
        <v>108353593</v>
      </c>
      <c r="J1220" s="1">
        <v>194009020</v>
      </c>
      <c r="K1220" s="1">
        <v>33860557</v>
      </c>
      <c r="L1220" s="9"/>
    </row>
    <row r="1221" spans="1:12" x14ac:dyDescent="0.3">
      <c r="A1221" s="5">
        <v>540525</v>
      </c>
      <c r="B1221" s="6" t="s">
        <v>775</v>
      </c>
      <c r="C1221" s="1">
        <v>1255029120.7</v>
      </c>
      <c r="D1221" s="1">
        <v>1080902</v>
      </c>
      <c r="E1221" s="1">
        <v>5165200</v>
      </c>
      <c r="F1221" s="1">
        <v>3243000</v>
      </c>
      <c r="G1221" s="1">
        <v>110700</v>
      </c>
      <c r="H1221" s="1">
        <v>9366834</v>
      </c>
      <c r="I1221" s="1">
        <v>10935850</v>
      </c>
      <c r="J1221" s="1">
        <v>15471284</v>
      </c>
      <c r="K1221" s="1">
        <v>5882400</v>
      </c>
      <c r="L1221" s="9"/>
    </row>
    <row r="1222" spans="1:12" x14ac:dyDescent="0.3">
      <c r="A1222" s="5">
        <v>540526</v>
      </c>
      <c r="B1222" s="6" t="s">
        <v>776</v>
      </c>
      <c r="C1222" s="1">
        <v>3648850637.3800001</v>
      </c>
      <c r="D1222" s="1">
        <v>4232404</v>
      </c>
      <c r="E1222" s="1">
        <v>7844100</v>
      </c>
      <c r="F1222" s="1">
        <v>15538600</v>
      </c>
      <c r="G1222" s="1">
        <v>843500</v>
      </c>
      <c r="H1222" s="1">
        <v>14441026</v>
      </c>
      <c r="I1222" s="1">
        <v>35817838</v>
      </c>
      <c r="J1222" s="1">
        <v>64291703</v>
      </c>
      <c r="K1222" s="1">
        <v>11498700</v>
      </c>
      <c r="L1222" s="9"/>
    </row>
    <row r="1223" spans="1:12" x14ac:dyDescent="0.3">
      <c r="A1223" s="5">
        <v>540527</v>
      </c>
      <c r="B1223" s="6" t="s">
        <v>777</v>
      </c>
      <c r="C1223" s="1">
        <v>93154948</v>
      </c>
      <c r="D1223" s="1">
        <v>0</v>
      </c>
      <c r="E1223" s="1">
        <v>0</v>
      </c>
      <c r="F1223" s="1">
        <v>0</v>
      </c>
      <c r="G1223" s="1">
        <v>0</v>
      </c>
      <c r="H1223" s="1">
        <v>7867028</v>
      </c>
      <c r="I1223" s="1">
        <v>27279581</v>
      </c>
      <c r="J1223" s="1">
        <v>47882099</v>
      </c>
      <c r="K1223" s="1">
        <v>0</v>
      </c>
      <c r="L1223" s="9"/>
    </row>
    <row r="1224" spans="1:12" x14ac:dyDescent="0.3">
      <c r="A1224" s="5">
        <v>540528</v>
      </c>
      <c r="B1224" s="6" t="s">
        <v>778</v>
      </c>
      <c r="C1224" s="1">
        <v>77621388</v>
      </c>
      <c r="D1224" s="1">
        <v>0</v>
      </c>
      <c r="E1224" s="1">
        <v>0</v>
      </c>
      <c r="F1224" s="1">
        <v>0</v>
      </c>
      <c r="G1224" s="1">
        <v>0</v>
      </c>
      <c r="H1224" s="1">
        <v>5174215</v>
      </c>
      <c r="I1224" s="1">
        <v>18339610</v>
      </c>
      <c r="J1224" s="1">
        <v>31927521</v>
      </c>
      <c r="K1224" s="1">
        <v>0</v>
      </c>
      <c r="L1224" s="9"/>
    </row>
    <row r="1225" spans="1:12" x14ac:dyDescent="0.3">
      <c r="A1225" s="5">
        <v>540530</v>
      </c>
      <c r="B1225" s="6" t="s">
        <v>308</v>
      </c>
      <c r="C1225" s="1">
        <v>94354765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3549435</v>
      </c>
      <c r="L1225" s="9"/>
    </row>
    <row r="1226" spans="1:12" x14ac:dyDescent="0.3">
      <c r="A1226" s="5">
        <v>540531</v>
      </c>
      <c r="B1226" s="6" t="s">
        <v>780</v>
      </c>
      <c r="C1226" s="1">
        <v>32321064</v>
      </c>
      <c r="D1226" s="1">
        <v>70000</v>
      </c>
      <c r="E1226" s="1">
        <v>0</v>
      </c>
      <c r="F1226" s="1">
        <v>259200</v>
      </c>
      <c r="G1226" s="1">
        <v>0</v>
      </c>
      <c r="H1226" s="1">
        <v>120000</v>
      </c>
      <c r="I1226" s="1">
        <v>650000</v>
      </c>
      <c r="J1226" s="1">
        <v>556000</v>
      </c>
      <c r="K1226" s="1">
        <v>740000</v>
      </c>
      <c r="L1226" s="9"/>
    </row>
    <row r="1227" spans="1:12" x14ac:dyDescent="0.3">
      <c r="A1227" s="5">
        <v>540532</v>
      </c>
      <c r="B1227" s="6" t="s">
        <v>781</v>
      </c>
      <c r="C1227" s="1">
        <v>8060649</v>
      </c>
      <c r="D1227" s="1">
        <v>0</v>
      </c>
      <c r="E1227" s="1">
        <v>1177686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9"/>
    </row>
    <row r="1228" spans="1:12" x14ac:dyDescent="0.3">
      <c r="A1228" s="5">
        <v>540533</v>
      </c>
      <c r="B1228" s="6" t="s">
        <v>782</v>
      </c>
      <c r="C1228" s="1">
        <v>102981205.38</v>
      </c>
      <c r="D1228" s="1">
        <v>0</v>
      </c>
      <c r="E1228" s="1">
        <v>1133001</v>
      </c>
      <c r="F1228" s="1">
        <v>4705065</v>
      </c>
      <c r="G1228" s="1">
        <v>0</v>
      </c>
      <c r="H1228" s="1">
        <v>396990</v>
      </c>
      <c r="I1228" s="1">
        <v>859450</v>
      </c>
      <c r="J1228" s="1">
        <v>0</v>
      </c>
      <c r="K1228" s="1">
        <v>3574050</v>
      </c>
      <c r="L1228" s="9"/>
    </row>
    <row r="1229" spans="1:12" x14ac:dyDescent="0.3">
      <c r="A1229" s="5">
        <v>540534</v>
      </c>
      <c r="B1229" s="6" t="s">
        <v>783</v>
      </c>
      <c r="C1229" s="1">
        <v>3967314612</v>
      </c>
      <c r="D1229" s="1">
        <v>0</v>
      </c>
      <c r="E1229" s="1">
        <v>0</v>
      </c>
      <c r="F1229" s="1">
        <v>0</v>
      </c>
      <c r="G1229" s="1">
        <v>2650000</v>
      </c>
      <c r="H1229" s="1">
        <v>0</v>
      </c>
      <c r="I1229" s="1">
        <v>0</v>
      </c>
      <c r="J1229" s="1">
        <v>0</v>
      </c>
      <c r="K1229" s="1">
        <v>0</v>
      </c>
      <c r="L1229" s="9"/>
    </row>
    <row r="1230" spans="1:12" x14ac:dyDescent="0.3">
      <c r="A1230" s="5">
        <v>540595</v>
      </c>
      <c r="B1230" s="6" t="s">
        <v>784</v>
      </c>
      <c r="C1230" s="1">
        <v>1265797343.1199999</v>
      </c>
      <c r="D1230" s="1">
        <v>0</v>
      </c>
      <c r="E1230" s="1">
        <v>6014046</v>
      </c>
      <c r="F1230" s="1">
        <v>2058729</v>
      </c>
      <c r="G1230" s="1">
        <v>4900000</v>
      </c>
      <c r="H1230" s="1">
        <v>3757442</v>
      </c>
      <c r="I1230" s="1">
        <v>25800812</v>
      </c>
      <c r="J1230" s="1">
        <v>20216370</v>
      </c>
      <c r="K1230" s="1">
        <v>11689239</v>
      </c>
      <c r="L1230" s="9"/>
    </row>
    <row r="1231" spans="1:12" x14ac:dyDescent="0.3">
      <c r="A1231" s="5">
        <v>541000</v>
      </c>
      <c r="B1231" s="6" t="s">
        <v>892</v>
      </c>
      <c r="C1231" s="1">
        <v>269787105907.24002</v>
      </c>
      <c r="D1231" s="1">
        <v>349415794.5</v>
      </c>
      <c r="E1231" s="1">
        <v>1352380996.21</v>
      </c>
      <c r="F1231" s="1">
        <v>4139865453.3699999</v>
      </c>
      <c r="G1231" s="1">
        <v>1157404386</v>
      </c>
      <c r="H1231" s="1">
        <v>368429762.53999996</v>
      </c>
      <c r="I1231" s="1">
        <v>599049690.17999995</v>
      </c>
      <c r="J1231" s="1">
        <v>2753464751.5</v>
      </c>
      <c r="K1231" s="1">
        <v>571019170.13</v>
      </c>
      <c r="L1231" s="9"/>
    </row>
    <row r="1232" spans="1:12" x14ac:dyDescent="0.3">
      <c r="A1232" s="5">
        <v>541001</v>
      </c>
      <c r="B1232" s="6" t="s">
        <v>251</v>
      </c>
      <c r="C1232" s="1">
        <v>2166883883.4899998</v>
      </c>
      <c r="D1232" s="1">
        <v>0</v>
      </c>
      <c r="E1232" s="1">
        <v>336184202</v>
      </c>
      <c r="F1232" s="1">
        <v>349845496</v>
      </c>
      <c r="G1232" s="1">
        <v>66500000</v>
      </c>
      <c r="H1232" s="1">
        <v>15193300</v>
      </c>
      <c r="I1232" s="1">
        <v>41619385</v>
      </c>
      <c r="J1232" s="1">
        <v>75933661</v>
      </c>
      <c r="K1232" s="1">
        <v>0</v>
      </c>
      <c r="L1232" s="9"/>
    </row>
    <row r="1233" spans="1:12" x14ac:dyDescent="0.3">
      <c r="A1233" s="5">
        <v>541002</v>
      </c>
      <c r="B1233" s="6" t="s">
        <v>445</v>
      </c>
      <c r="C1233" s="1">
        <v>16933003654.640003</v>
      </c>
      <c r="D1233" s="1">
        <v>8352414.5</v>
      </c>
      <c r="E1233" s="1">
        <v>52024285.120000005</v>
      </c>
      <c r="F1233" s="1">
        <v>171584530.46000001</v>
      </c>
      <c r="G1233" s="1">
        <v>90842185</v>
      </c>
      <c r="H1233" s="1">
        <v>4818382</v>
      </c>
      <c r="I1233" s="1">
        <v>93357729.900000006</v>
      </c>
      <c r="J1233" s="1">
        <v>167330854.13999999</v>
      </c>
      <c r="K1233" s="1">
        <v>48188991</v>
      </c>
      <c r="L1233" s="9"/>
    </row>
    <row r="1234" spans="1:12" x14ac:dyDescent="0.3">
      <c r="A1234" s="5">
        <v>541003</v>
      </c>
      <c r="B1234" s="6" t="s">
        <v>309</v>
      </c>
      <c r="C1234" s="1">
        <v>20454317204.580002</v>
      </c>
      <c r="D1234" s="1">
        <v>31369040</v>
      </c>
      <c r="E1234" s="1">
        <v>33198180</v>
      </c>
      <c r="F1234" s="1">
        <v>27266542</v>
      </c>
      <c r="G1234" s="1">
        <v>26880000</v>
      </c>
      <c r="H1234" s="1">
        <v>62206001</v>
      </c>
      <c r="I1234" s="1">
        <v>75705274</v>
      </c>
      <c r="J1234" s="1">
        <v>38043100</v>
      </c>
      <c r="K1234" s="1">
        <v>0</v>
      </c>
      <c r="L1234" s="9"/>
    </row>
    <row r="1235" spans="1:12" x14ac:dyDescent="0.3">
      <c r="A1235" s="5">
        <v>541005</v>
      </c>
      <c r="B1235" s="6" t="s">
        <v>308</v>
      </c>
      <c r="C1235" s="1">
        <v>5687370666.7400007</v>
      </c>
      <c r="D1235" s="1">
        <v>7011164</v>
      </c>
      <c r="E1235" s="1">
        <v>14973245</v>
      </c>
      <c r="F1235" s="1">
        <v>1134210121</v>
      </c>
      <c r="G1235" s="1">
        <v>0</v>
      </c>
      <c r="H1235" s="1">
        <v>19130927</v>
      </c>
      <c r="I1235" s="1">
        <v>8766560</v>
      </c>
      <c r="J1235" s="1">
        <v>130961819</v>
      </c>
      <c r="K1235" s="1">
        <v>0</v>
      </c>
      <c r="L1235" s="9"/>
    </row>
    <row r="1236" spans="1:12" x14ac:dyDescent="0.3">
      <c r="A1236" s="5">
        <v>541006</v>
      </c>
      <c r="B1236" s="6" t="s">
        <v>382</v>
      </c>
      <c r="C1236" s="1">
        <v>5574188215.4700003</v>
      </c>
      <c r="D1236" s="1">
        <v>14186196</v>
      </c>
      <c r="E1236" s="1">
        <v>107158642</v>
      </c>
      <c r="F1236" s="1">
        <v>34093477</v>
      </c>
      <c r="G1236" s="1">
        <v>234015490</v>
      </c>
      <c r="H1236" s="1">
        <v>8573692</v>
      </c>
      <c r="I1236" s="1">
        <v>28698677.800000001</v>
      </c>
      <c r="J1236" s="1">
        <v>258798888</v>
      </c>
      <c r="K1236" s="1">
        <v>128227222.72</v>
      </c>
      <c r="L1236" s="9"/>
    </row>
    <row r="1237" spans="1:12" x14ac:dyDescent="0.3">
      <c r="A1237" s="5">
        <v>541007</v>
      </c>
      <c r="B1237" s="6" t="s">
        <v>283</v>
      </c>
      <c r="C1237" s="1">
        <v>123085992.17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373000</v>
      </c>
      <c r="J1237" s="1">
        <v>0</v>
      </c>
      <c r="K1237" s="1">
        <v>0</v>
      </c>
      <c r="L1237" s="9"/>
    </row>
    <row r="1238" spans="1:12" x14ac:dyDescent="0.3">
      <c r="A1238" s="5">
        <v>541008</v>
      </c>
      <c r="B1238" s="6" t="s">
        <v>788</v>
      </c>
      <c r="C1238" s="1">
        <v>269654909</v>
      </c>
      <c r="D1238" s="1">
        <v>0</v>
      </c>
      <c r="E1238" s="1">
        <v>2528160</v>
      </c>
      <c r="F1238" s="1">
        <v>0</v>
      </c>
      <c r="G1238" s="1">
        <v>5565660</v>
      </c>
      <c r="H1238" s="1">
        <v>1839440</v>
      </c>
      <c r="I1238" s="1">
        <v>5312808</v>
      </c>
      <c r="J1238" s="1">
        <v>1449200</v>
      </c>
      <c r="K1238" s="1">
        <v>0</v>
      </c>
      <c r="L1238" s="9"/>
    </row>
    <row r="1239" spans="1:12" x14ac:dyDescent="0.3">
      <c r="A1239" s="5">
        <v>541009</v>
      </c>
      <c r="B1239" s="6" t="s">
        <v>789</v>
      </c>
      <c r="C1239" s="1">
        <v>335253873.06999999</v>
      </c>
      <c r="D1239" s="1">
        <v>32242399</v>
      </c>
      <c r="E1239" s="1">
        <v>0</v>
      </c>
      <c r="F1239" s="1">
        <v>12561272</v>
      </c>
      <c r="G1239" s="1">
        <v>0</v>
      </c>
      <c r="H1239" s="1">
        <v>3094115</v>
      </c>
      <c r="I1239" s="1">
        <v>0</v>
      </c>
      <c r="J1239" s="1">
        <v>8851969</v>
      </c>
      <c r="K1239" s="1">
        <v>0</v>
      </c>
      <c r="L1239" s="9"/>
    </row>
    <row r="1240" spans="1:12" x14ac:dyDescent="0.3">
      <c r="A1240" s="5">
        <v>541010</v>
      </c>
      <c r="B1240" s="6" t="s">
        <v>790</v>
      </c>
      <c r="C1240" s="1">
        <v>754635368.07000005</v>
      </c>
      <c r="D1240" s="1">
        <v>3961450</v>
      </c>
      <c r="E1240" s="1">
        <v>8528282</v>
      </c>
      <c r="F1240" s="1">
        <v>16470800</v>
      </c>
      <c r="G1240" s="1">
        <v>99025343</v>
      </c>
      <c r="H1240" s="1">
        <v>5607638</v>
      </c>
      <c r="I1240" s="1">
        <v>6070992</v>
      </c>
      <c r="J1240" s="1">
        <v>4696491</v>
      </c>
      <c r="K1240" s="1">
        <v>28233643.02</v>
      </c>
      <c r="L1240" s="9"/>
    </row>
    <row r="1241" spans="1:12" x14ac:dyDescent="0.3">
      <c r="A1241" s="5">
        <v>541011</v>
      </c>
      <c r="B1241" s="6" t="s">
        <v>791</v>
      </c>
      <c r="C1241" s="1">
        <v>419251176.46999997</v>
      </c>
      <c r="D1241" s="1">
        <v>5641588</v>
      </c>
      <c r="E1241" s="1">
        <v>339191</v>
      </c>
      <c r="F1241" s="1">
        <v>484374</v>
      </c>
      <c r="G1241" s="1">
        <v>0</v>
      </c>
      <c r="H1241" s="1">
        <v>3612770</v>
      </c>
      <c r="I1241" s="1">
        <v>4901914</v>
      </c>
      <c r="J1241" s="1">
        <v>0</v>
      </c>
      <c r="K1241" s="1">
        <v>0</v>
      </c>
      <c r="L1241" s="9"/>
    </row>
    <row r="1242" spans="1:12" x14ac:dyDescent="0.3">
      <c r="A1242" s="5">
        <v>541012</v>
      </c>
      <c r="B1242" s="6" t="s">
        <v>379</v>
      </c>
      <c r="C1242" s="1">
        <v>13910271126.759996</v>
      </c>
      <c r="D1242" s="1">
        <v>17719265</v>
      </c>
      <c r="E1242" s="1">
        <v>10502507.390000001</v>
      </c>
      <c r="F1242" s="1">
        <v>76773922.909999996</v>
      </c>
      <c r="G1242" s="1">
        <v>109796718</v>
      </c>
      <c r="H1242" s="1">
        <v>34047948</v>
      </c>
      <c r="I1242" s="1">
        <v>22930381.579999998</v>
      </c>
      <c r="J1242" s="1">
        <v>1078049109</v>
      </c>
      <c r="K1242" s="1">
        <v>144739202.56999999</v>
      </c>
      <c r="L1242" s="9"/>
    </row>
    <row r="1243" spans="1:12" x14ac:dyDescent="0.3">
      <c r="A1243" s="5">
        <v>541013</v>
      </c>
      <c r="B1243" s="6" t="s">
        <v>792</v>
      </c>
      <c r="C1243" s="1">
        <v>181294965.98999998</v>
      </c>
      <c r="D1243" s="1">
        <v>0</v>
      </c>
      <c r="E1243" s="1">
        <v>876000</v>
      </c>
      <c r="F1243" s="1">
        <v>76140</v>
      </c>
      <c r="G1243" s="1">
        <v>0</v>
      </c>
      <c r="H1243" s="1">
        <v>536950</v>
      </c>
      <c r="I1243" s="1">
        <v>158250</v>
      </c>
      <c r="J1243" s="1">
        <v>82530</v>
      </c>
      <c r="K1243" s="1">
        <v>0</v>
      </c>
      <c r="L1243" s="9"/>
    </row>
    <row r="1244" spans="1:12" x14ac:dyDescent="0.3">
      <c r="A1244" s="5">
        <v>541014</v>
      </c>
      <c r="B1244" s="6" t="s">
        <v>793</v>
      </c>
      <c r="C1244" s="1">
        <v>115794339705.41002</v>
      </c>
      <c r="D1244" s="1">
        <v>2424900</v>
      </c>
      <c r="E1244" s="1">
        <v>19699372</v>
      </c>
      <c r="F1244" s="1">
        <v>53098603</v>
      </c>
      <c r="G1244" s="1">
        <v>45976000</v>
      </c>
      <c r="H1244" s="1">
        <v>30050207</v>
      </c>
      <c r="I1244" s="1">
        <v>79313931</v>
      </c>
      <c r="J1244" s="1">
        <v>61439878</v>
      </c>
      <c r="K1244" s="1">
        <v>2636140</v>
      </c>
      <c r="L1244" s="9"/>
    </row>
    <row r="1245" spans="1:12" x14ac:dyDescent="0.3">
      <c r="A1245" s="5">
        <v>541015</v>
      </c>
      <c r="B1245" s="6" t="s">
        <v>794</v>
      </c>
      <c r="C1245" s="1">
        <v>870813927.82000005</v>
      </c>
      <c r="D1245" s="1">
        <v>9659978</v>
      </c>
      <c r="E1245" s="1">
        <v>4691868</v>
      </c>
      <c r="F1245" s="1">
        <v>6085175</v>
      </c>
      <c r="G1245" s="1">
        <v>1870000</v>
      </c>
      <c r="H1245" s="1">
        <v>4856755</v>
      </c>
      <c r="I1245" s="1">
        <v>3908344</v>
      </c>
      <c r="J1245" s="1">
        <v>5750303</v>
      </c>
      <c r="K1245" s="1">
        <v>11889292</v>
      </c>
      <c r="L1245" s="9"/>
    </row>
    <row r="1246" spans="1:12" x14ac:dyDescent="0.3">
      <c r="A1246" s="5">
        <v>541016</v>
      </c>
      <c r="B1246" s="6" t="s">
        <v>795</v>
      </c>
      <c r="C1246" s="1">
        <v>5287517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383072</v>
      </c>
      <c r="K1246" s="1">
        <v>0</v>
      </c>
      <c r="L1246" s="9"/>
    </row>
    <row r="1247" spans="1:12" x14ac:dyDescent="0.3">
      <c r="A1247" s="5">
        <v>541017</v>
      </c>
      <c r="B1247" s="6" t="s">
        <v>796</v>
      </c>
      <c r="C1247" s="1">
        <v>187513818.42000002</v>
      </c>
      <c r="D1247" s="1">
        <v>0</v>
      </c>
      <c r="E1247" s="1">
        <v>227930</v>
      </c>
      <c r="F1247" s="1">
        <v>0</v>
      </c>
      <c r="G1247" s="1">
        <v>0</v>
      </c>
      <c r="H1247" s="1">
        <v>0</v>
      </c>
      <c r="I1247" s="1">
        <v>142800</v>
      </c>
      <c r="J1247" s="1">
        <v>26881131</v>
      </c>
      <c r="K1247" s="1">
        <v>2423634</v>
      </c>
      <c r="L1247" s="9"/>
    </row>
    <row r="1248" spans="1:12" x14ac:dyDescent="0.3">
      <c r="A1248" s="5">
        <v>541018</v>
      </c>
      <c r="B1248" s="6" t="s">
        <v>797</v>
      </c>
      <c r="C1248" s="1">
        <v>39927530221.309998</v>
      </c>
      <c r="D1248" s="1">
        <v>7278700</v>
      </c>
      <c r="E1248" s="1">
        <v>11204860</v>
      </c>
      <c r="F1248" s="1">
        <v>31582120</v>
      </c>
      <c r="G1248" s="1">
        <v>164204403</v>
      </c>
      <c r="H1248" s="1">
        <v>680000</v>
      </c>
      <c r="I1248" s="1">
        <v>481500</v>
      </c>
      <c r="J1248" s="1">
        <v>12773538</v>
      </c>
      <c r="K1248" s="1">
        <v>2499000</v>
      </c>
      <c r="L1248" s="9"/>
    </row>
    <row r="1249" spans="1:12" x14ac:dyDescent="0.3">
      <c r="A1249" s="5">
        <v>541019</v>
      </c>
      <c r="B1249" s="6" t="s">
        <v>798</v>
      </c>
      <c r="C1249" s="1">
        <v>435076709.98000002</v>
      </c>
      <c r="D1249" s="1">
        <v>9810475</v>
      </c>
      <c r="E1249" s="1">
        <v>14869287</v>
      </c>
      <c r="F1249" s="1">
        <v>929869</v>
      </c>
      <c r="G1249" s="1">
        <v>3094000</v>
      </c>
      <c r="H1249" s="1">
        <v>3524725</v>
      </c>
      <c r="I1249" s="1">
        <v>6747698</v>
      </c>
      <c r="J1249" s="1">
        <v>1369000</v>
      </c>
      <c r="K1249" s="1">
        <v>0</v>
      </c>
      <c r="L1249" s="9"/>
    </row>
    <row r="1250" spans="1:12" x14ac:dyDescent="0.3">
      <c r="A1250" s="5">
        <v>541022</v>
      </c>
      <c r="B1250" s="6" t="s">
        <v>801</v>
      </c>
      <c r="C1250" s="1">
        <v>19248427</v>
      </c>
      <c r="D1250" s="1">
        <v>0</v>
      </c>
      <c r="E1250" s="1">
        <v>0</v>
      </c>
      <c r="F1250" s="1">
        <v>0</v>
      </c>
      <c r="G1250" s="1">
        <v>0</v>
      </c>
      <c r="H1250" s="1">
        <v>91830448</v>
      </c>
      <c r="I1250" s="1">
        <v>92941000</v>
      </c>
      <c r="J1250" s="1">
        <v>0</v>
      </c>
      <c r="K1250" s="1">
        <v>0</v>
      </c>
      <c r="L1250" s="9"/>
    </row>
    <row r="1251" spans="1:12" x14ac:dyDescent="0.3">
      <c r="A1251" s="5">
        <v>541023</v>
      </c>
      <c r="B1251" s="6" t="s">
        <v>802</v>
      </c>
      <c r="C1251" s="1">
        <v>69973526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9"/>
    </row>
    <row r="1252" spans="1:12" x14ac:dyDescent="0.3">
      <c r="A1252" s="5">
        <v>541024</v>
      </c>
      <c r="B1252" s="6" t="s">
        <v>380</v>
      </c>
      <c r="C1252" s="1">
        <v>740000713.88</v>
      </c>
      <c r="D1252" s="1">
        <v>2620764</v>
      </c>
      <c r="E1252" s="1">
        <v>8305496</v>
      </c>
      <c r="F1252" s="1">
        <v>5024050</v>
      </c>
      <c r="G1252" s="1">
        <v>3720941</v>
      </c>
      <c r="H1252" s="1">
        <v>327146</v>
      </c>
      <c r="I1252" s="1">
        <v>1369500.93</v>
      </c>
      <c r="J1252" s="1">
        <v>145850</v>
      </c>
      <c r="K1252" s="1">
        <v>0</v>
      </c>
      <c r="L1252" s="9"/>
    </row>
    <row r="1253" spans="1:12" x14ac:dyDescent="0.3">
      <c r="A1253" s="5">
        <v>541025</v>
      </c>
      <c r="B1253" s="6" t="s">
        <v>803</v>
      </c>
      <c r="C1253" s="1">
        <v>185853256.86000001</v>
      </c>
      <c r="D1253" s="1">
        <v>0</v>
      </c>
      <c r="E1253" s="1">
        <v>0</v>
      </c>
      <c r="F1253" s="1">
        <v>13485423</v>
      </c>
      <c r="G1253" s="1">
        <v>0</v>
      </c>
      <c r="H1253" s="1">
        <v>0</v>
      </c>
      <c r="I1253" s="1">
        <v>0</v>
      </c>
      <c r="J1253" s="1">
        <v>272500</v>
      </c>
      <c r="K1253" s="1">
        <v>0</v>
      </c>
      <c r="L1253" s="9"/>
    </row>
    <row r="1254" spans="1:12" x14ac:dyDescent="0.3">
      <c r="A1254" s="5">
        <v>541026</v>
      </c>
      <c r="B1254" s="6" t="s">
        <v>804</v>
      </c>
      <c r="C1254" s="1">
        <v>30669886</v>
      </c>
      <c r="D1254" s="1">
        <v>0</v>
      </c>
      <c r="E1254" s="1">
        <v>312535</v>
      </c>
      <c r="F1254" s="1">
        <v>0</v>
      </c>
      <c r="G1254" s="1">
        <v>0</v>
      </c>
      <c r="H1254" s="1">
        <v>0</v>
      </c>
      <c r="I1254" s="1">
        <v>1430955</v>
      </c>
      <c r="J1254" s="1">
        <v>32839124</v>
      </c>
      <c r="K1254" s="1">
        <v>0</v>
      </c>
      <c r="L1254" s="9"/>
    </row>
    <row r="1255" spans="1:12" x14ac:dyDescent="0.3">
      <c r="A1255" s="5">
        <v>541027</v>
      </c>
      <c r="B1255" s="6" t="s">
        <v>805</v>
      </c>
      <c r="C1255" s="1">
        <v>1352940002.3899999</v>
      </c>
      <c r="D1255" s="1">
        <v>0</v>
      </c>
      <c r="E1255" s="1">
        <v>412630</v>
      </c>
      <c r="F1255" s="1">
        <v>3092550</v>
      </c>
      <c r="G1255" s="1">
        <v>0</v>
      </c>
      <c r="H1255" s="1">
        <v>1395760</v>
      </c>
      <c r="I1255" s="1">
        <v>0</v>
      </c>
      <c r="J1255" s="1">
        <v>0</v>
      </c>
      <c r="K1255" s="1">
        <v>0</v>
      </c>
      <c r="L1255" s="9"/>
    </row>
    <row r="1256" spans="1:12" x14ac:dyDescent="0.3">
      <c r="A1256" s="5">
        <v>541028</v>
      </c>
      <c r="B1256" s="6" t="s">
        <v>806</v>
      </c>
      <c r="C1256" s="1">
        <v>17338241437.629997</v>
      </c>
      <c r="D1256" s="1">
        <v>0</v>
      </c>
      <c r="E1256" s="1">
        <v>83132725</v>
      </c>
      <c r="F1256" s="1">
        <v>187291272</v>
      </c>
      <c r="G1256" s="1">
        <v>200534248</v>
      </c>
      <c r="H1256" s="1">
        <v>10773432.539999999</v>
      </c>
      <c r="I1256" s="1">
        <v>31576824</v>
      </c>
      <c r="J1256" s="1">
        <v>102148204</v>
      </c>
      <c r="K1256" s="1">
        <v>113010322</v>
      </c>
      <c r="L1256" s="9"/>
    </row>
    <row r="1257" spans="1:12" x14ac:dyDescent="0.3">
      <c r="A1257" s="5">
        <v>541029</v>
      </c>
      <c r="B1257" s="6" t="s">
        <v>807</v>
      </c>
      <c r="C1257" s="1">
        <v>5025101395.2600002</v>
      </c>
      <c r="D1257" s="1">
        <v>840000</v>
      </c>
      <c r="E1257" s="1">
        <v>0</v>
      </c>
      <c r="F1257" s="1">
        <v>25405358</v>
      </c>
      <c r="G1257" s="1">
        <v>59753237</v>
      </c>
      <c r="H1257" s="1">
        <v>2114366</v>
      </c>
      <c r="I1257" s="1">
        <v>0</v>
      </c>
      <c r="J1257" s="1">
        <v>215609611</v>
      </c>
      <c r="K1257" s="1">
        <v>0</v>
      </c>
      <c r="L1257" s="9"/>
    </row>
    <row r="1258" spans="1:12" x14ac:dyDescent="0.3">
      <c r="A1258" s="5">
        <v>541030</v>
      </c>
      <c r="B1258" s="6" t="s">
        <v>808</v>
      </c>
      <c r="C1258" s="1">
        <v>555795865.67000008</v>
      </c>
      <c r="D1258" s="1">
        <v>0</v>
      </c>
      <c r="E1258" s="1">
        <v>2270000</v>
      </c>
      <c r="F1258" s="1">
        <v>20784469</v>
      </c>
      <c r="G1258" s="1">
        <v>0</v>
      </c>
      <c r="H1258" s="1">
        <v>229400</v>
      </c>
      <c r="I1258" s="1">
        <v>30158691</v>
      </c>
      <c r="J1258" s="1">
        <v>78588824</v>
      </c>
      <c r="K1258" s="1">
        <v>24008166</v>
      </c>
      <c r="L1258" s="9"/>
    </row>
    <row r="1259" spans="1:12" x14ac:dyDescent="0.3">
      <c r="A1259" s="5">
        <v>541031</v>
      </c>
      <c r="B1259" s="6" t="s">
        <v>254</v>
      </c>
      <c r="C1259" s="1">
        <v>9876409</v>
      </c>
      <c r="D1259" s="1">
        <v>0</v>
      </c>
      <c r="E1259" s="1">
        <v>0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9"/>
    </row>
    <row r="1260" spans="1:12" x14ac:dyDescent="0.3">
      <c r="A1260" s="5">
        <v>541032</v>
      </c>
      <c r="B1260" s="6" t="s">
        <v>809</v>
      </c>
      <c r="C1260" s="1">
        <v>52027152.340000004</v>
      </c>
      <c r="D1260" s="1">
        <v>0</v>
      </c>
      <c r="E1260" s="1">
        <v>3911857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12847160</v>
      </c>
      <c r="L1260" s="9"/>
    </row>
    <row r="1261" spans="1:12" x14ac:dyDescent="0.3">
      <c r="A1261" s="5">
        <v>541033</v>
      </c>
      <c r="B1261" s="6" t="s">
        <v>810</v>
      </c>
      <c r="C1261" s="1">
        <v>1549482142.8499999</v>
      </c>
      <c r="D1261" s="1">
        <v>1052507</v>
      </c>
      <c r="E1261" s="1">
        <v>0</v>
      </c>
      <c r="F1261" s="1">
        <v>2217400</v>
      </c>
      <c r="G1261" s="1">
        <v>0</v>
      </c>
      <c r="H1261" s="1">
        <v>2040965</v>
      </c>
      <c r="I1261" s="1">
        <v>0</v>
      </c>
      <c r="J1261" s="1">
        <v>426302</v>
      </c>
      <c r="K1261" s="1">
        <v>0</v>
      </c>
      <c r="L1261" s="9"/>
    </row>
    <row r="1262" spans="1:12" x14ac:dyDescent="0.3">
      <c r="A1262" s="5">
        <v>541034</v>
      </c>
      <c r="B1262" s="6" t="s">
        <v>811</v>
      </c>
      <c r="C1262" s="1">
        <v>364731448</v>
      </c>
      <c r="D1262" s="1">
        <v>0</v>
      </c>
      <c r="E1262" s="1">
        <v>2414292</v>
      </c>
      <c r="F1262" s="1">
        <v>149874655</v>
      </c>
      <c r="G1262" s="1">
        <v>0</v>
      </c>
      <c r="H1262" s="1">
        <v>0</v>
      </c>
      <c r="I1262" s="1">
        <v>0</v>
      </c>
      <c r="J1262" s="1">
        <v>0</v>
      </c>
      <c r="K1262" s="1">
        <v>2928812</v>
      </c>
      <c r="L1262" s="9"/>
    </row>
    <row r="1263" spans="1:12" x14ac:dyDescent="0.3">
      <c r="A1263" s="5">
        <v>541035</v>
      </c>
      <c r="B1263" s="6" t="s">
        <v>812</v>
      </c>
      <c r="C1263" s="1">
        <v>101996326.90000001</v>
      </c>
      <c r="D1263" s="1">
        <v>0</v>
      </c>
      <c r="E1263" s="1">
        <v>44838865</v>
      </c>
      <c r="F1263" s="1">
        <v>0</v>
      </c>
      <c r="G1263" s="1">
        <v>0</v>
      </c>
      <c r="H1263" s="1">
        <v>0</v>
      </c>
      <c r="I1263" s="1">
        <v>3785999</v>
      </c>
      <c r="J1263" s="1">
        <v>0</v>
      </c>
      <c r="K1263" s="1">
        <v>0</v>
      </c>
      <c r="L1263" s="9"/>
    </row>
    <row r="1264" spans="1:12" x14ac:dyDescent="0.3">
      <c r="A1264" s="5">
        <v>541095</v>
      </c>
      <c r="B1264" s="6" t="s">
        <v>200</v>
      </c>
      <c r="C1264" s="1">
        <v>18361389981.07</v>
      </c>
      <c r="D1264" s="1">
        <v>195244954</v>
      </c>
      <c r="E1264" s="1">
        <v>589764304.99000001</v>
      </c>
      <c r="F1264" s="1">
        <v>1817627834</v>
      </c>
      <c r="G1264" s="1">
        <v>45626161</v>
      </c>
      <c r="H1264" s="1">
        <v>61944513</v>
      </c>
      <c r="I1264" s="1">
        <v>59297474.969999999</v>
      </c>
      <c r="J1264" s="1">
        <v>450639793.35999995</v>
      </c>
      <c r="K1264" s="1">
        <v>49387584.82</v>
      </c>
      <c r="L1264" s="9"/>
    </row>
    <row r="1265" spans="1:12" x14ac:dyDescent="0.3">
      <c r="A1265" s="5">
        <v>541500</v>
      </c>
      <c r="B1265" s="6" t="s">
        <v>893</v>
      </c>
      <c r="C1265" s="1">
        <v>12566963851.889999</v>
      </c>
      <c r="D1265" s="1">
        <v>205672</v>
      </c>
      <c r="E1265" s="1">
        <v>36153572</v>
      </c>
      <c r="F1265" s="1">
        <v>44876608</v>
      </c>
      <c r="G1265" s="1">
        <v>164500340</v>
      </c>
      <c r="H1265" s="1">
        <v>21217979.009999998</v>
      </c>
      <c r="I1265" s="1">
        <v>20731431</v>
      </c>
      <c r="J1265" s="1">
        <v>1942426415.29</v>
      </c>
      <c r="K1265" s="1">
        <v>0</v>
      </c>
      <c r="L1265" s="9"/>
    </row>
    <row r="1266" spans="1:12" x14ac:dyDescent="0.3">
      <c r="A1266" s="5">
        <v>542000</v>
      </c>
      <c r="B1266" s="6" t="s">
        <v>894</v>
      </c>
      <c r="C1266" s="1">
        <v>3818828037.9099998</v>
      </c>
      <c r="D1266" s="1">
        <v>0</v>
      </c>
      <c r="E1266" s="1">
        <v>1399987</v>
      </c>
      <c r="F1266" s="1">
        <v>0</v>
      </c>
      <c r="G1266" s="1">
        <v>3999996</v>
      </c>
      <c r="H1266" s="1">
        <v>22718777</v>
      </c>
      <c r="I1266" s="1">
        <v>0</v>
      </c>
      <c r="J1266" s="1">
        <v>24836677.420000002</v>
      </c>
      <c r="K1266" s="1">
        <v>0</v>
      </c>
      <c r="L1266" s="9"/>
    </row>
    <row r="1267" spans="1:12" x14ac:dyDescent="0.3">
      <c r="A1267" s="5">
        <v>542500</v>
      </c>
      <c r="B1267" s="6" t="s">
        <v>895</v>
      </c>
      <c r="C1267" s="1">
        <v>32492763423.470005</v>
      </c>
      <c r="D1267" s="1">
        <v>0</v>
      </c>
      <c r="E1267" s="1">
        <v>8513931</v>
      </c>
      <c r="F1267" s="1">
        <v>157532847.37</v>
      </c>
      <c r="G1267" s="1">
        <v>16532854</v>
      </c>
      <c r="H1267" s="1">
        <v>3633600</v>
      </c>
      <c r="I1267" s="1">
        <v>936143</v>
      </c>
      <c r="J1267" s="1">
        <v>0</v>
      </c>
      <c r="K1267" s="1">
        <v>0</v>
      </c>
      <c r="L1267" s="9"/>
    </row>
    <row r="1268" spans="1:12" x14ac:dyDescent="0.3">
      <c r="A1268" s="5">
        <v>600000</v>
      </c>
      <c r="B1268" s="6" t="s">
        <v>896</v>
      </c>
      <c r="C1268" s="1">
        <v>7792474591554.8174</v>
      </c>
      <c r="D1268" s="1">
        <v>13321371434.459999</v>
      </c>
      <c r="E1268" s="1">
        <v>14347424131.279999</v>
      </c>
      <c r="F1268" s="1">
        <v>29040707921.98</v>
      </c>
      <c r="G1268" s="1">
        <v>114888485802.19002</v>
      </c>
      <c r="H1268" s="1">
        <v>18862473766.120003</v>
      </c>
      <c r="I1268" s="1">
        <v>76919972420.800003</v>
      </c>
      <c r="J1268" s="1">
        <v>185883507660.03998</v>
      </c>
      <c r="K1268" s="1">
        <v>432272863956.77002</v>
      </c>
      <c r="L1268" s="9"/>
    </row>
    <row r="1269" spans="1:12" x14ac:dyDescent="0.3">
      <c r="A1269" s="5">
        <v>610000</v>
      </c>
      <c r="B1269" s="6" t="s">
        <v>897</v>
      </c>
      <c r="C1269" s="1">
        <v>7788760367823.8174</v>
      </c>
      <c r="D1269" s="1">
        <v>13211711467.459999</v>
      </c>
      <c r="E1269" s="1">
        <v>14257685405.279999</v>
      </c>
      <c r="F1269" s="1">
        <v>29039882357.98</v>
      </c>
      <c r="G1269" s="1">
        <v>114862835779.19002</v>
      </c>
      <c r="H1269" s="1">
        <v>18657238889.290001</v>
      </c>
      <c r="I1269" s="1">
        <v>75530081621.799988</v>
      </c>
      <c r="J1269" s="1">
        <v>185883507660.03998</v>
      </c>
      <c r="K1269" s="1">
        <v>432272863956.77002</v>
      </c>
      <c r="L1269" s="9"/>
    </row>
    <row r="1270" spans="1:12" x14ac:dyDescent="0.3">
      <c r="A1270" s="5">
        <v>610500</v>
      </c>
      <c r="B1270" s="6" t="s">
        <v>559</v>
      </c>
      <c r="C1270" s="1">
        <v>759348438.52999997</v>
      </c>
      <c r="D1270" s="1">
        <v>0</v>
      </c>
      <c r="E1270" s="1">
        <v>0</v>
      </c>
      <c r="F1270" s="1">
        <v>0</v>
      </c>
      <c r="G1270" s="1">
        <v>0</v>
      </c>
      <c r="H1270" s="1">
        <v>14684401</v>
      </c>
      <c r="I1270" s="1">
        <v>402925117.04000002</v>
      </c>
      <c r="J1270" s="1">
        <v>0</v>
      </c>
      <c r="K1270" s="1">
        <v>0</v>
      </c>
      <c r="L1270" s="9"/>
    </row>
    <row r="1271" spans="1:12" x14ac:dyDescent="0.3">
      <c r="A1271" s="5">
        <v>610505</v>
      </c>
      <c r="B1271" s="6" t="s">
        <v>560</v>
      </c>
      <c r="C1271" s="1">
        <v>0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402925117.04000002</v>
      </c>
      <c r="J1271" s="1">
        <v>0</v>
      </c>
      <c r="K1271" s="1">
        <v>0</v>
      </c>
      <c r="L1271" s="9"/>
    </row>
    <row r="1272" spans="1:12" x14ac:dyDescent="0.3">
      <c r="A1272" s="5">
        <v>610515</v>
      </c>
      <c r="B1272" s="6" t="s">
        <v>562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  <c r="H1272" s="1">
        <v>2057520</v>
      </c>
      <c r="I1272" s="1">
        <v>0</v>
      </c>
      <c r="J1272" s="1">
        <v>0</v>
      </c>
      <c r="K1272" s="1">
        <v>0</v>
      </c>
      <c r="L1272" s="9"/>
    </row>
    <row r="1273" spans="1:12" x14ac:dyDescent="0.3">
      <c r="A1273" s="5">
        <v>610520</v>
      </c>
      <c r="B1273" s="6" t="s">
        <v>563</v>
      </c>
      <c r="C1273" s="1">
        <v>39705828</v>
      </c>
      <c r="D1273" s="1">
        <v>0</v>
      </c>
      <c r="E1273" s="1">
        <v>0</v>
      </c>
      <c r="F1273" s="1">
        <v>0</v>
      </c>
      <c r="G1273" s="1">
        <v>0</v>
      </c>
      <c r="H1273" s="1">
        <v>12626881</v>
      </c>
      <c r="I1273" s="1">
        <v>0</v>
      </c>
      <c r="J1273" s="1">
        <v>0</v>
      </c>
      <c r="K1273" s="1">
        <v>0</v>
      </c>
      <c r="L1273" s="9"/>
    </row>
    <row r="1274" spans="1:12" x14ac:dyDescent="0.3">
      <c r="A1274" s="5">
        <v>610555</v>
      </c>
      <c r="B1274" s="6" t="s">
        <v>564</v>
      </c>
      <c r="C1274" s="1">
        <v>61370000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9"/>
    </row>
    <row r="1275" spans="1:12" x14ac:dyDescent="0.3">
      <c r="A1275" s="5">
        <v>610565</v>
      </c>
      <c r="B1275" s="6" t="s">
        <v>565</v>
      </c>
      <c r="C1275" s="1">
        <v>636259538.52999997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9"/>
    </row>
    <row r="1276" spans="1:12" x14ac:dyDescent="0.3">
      <c r="A1276" s="5">
        <v>610570</v>
      </c>
      <c r="B1276" s="6" t="s">
        <v>566</v>
      </c>
      <c r="C1276" s="1">
        <v>22013072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9"/>
    </row>
    <row r="1277" spans="1:12" x14ac:dyDescent="0.3">
      <c r="A1277" s="5">
        <v>611500</v>
      </c>
      <c r="B1277" s="6" t="s">
        <v>568</v>
      </c>
      <c r="C1277" s="1">
        <v>0</v>
      </c>
      <c r="D1277" s="1">
        <v>0</v>
      </c>
      <c r="E1277" s="1">
        <v>0</v>
      </c>
      <c r="F1277" s="1">
        <v>0</v>
      </c>
      <c r="G1277" s="1">
        <v>0</v>
      </c>
      <c r="H1277" s="1">
        <v>6016500</v>
      </c>
      <c r="I1277" s="1">
        <v>0</v>
      </c>
      <c r="J1277" s="1">
        <v>0</v>
      </c>
      <c r="K1277" s="1">
        <v>0</v>
      </c>
      <c r="L1277" s="9"/>
    </row>
    <row r="1278" spans="1:12" x14ac:dyDescent="0.3">
      <c r="A1278" s="5">
        <v>611515</v>
      </c>
      <c r="B1278" s="6" t="s">
        <v>569</v>
      </c>
      <c r="C1278" s="1">
        <v>0</v>
      </c>
      <c r="D1278" s="1">
        <v>0</v>
      </c>
      <c r="E1278" s="1">
        <v>0</v>
      </c>
      <c r="F1278" s="1">
        <v>0</v>
      </c>
      <c r="G1278" s="1">
        <v>0</v>
      </c>
      <c r="H1278" s="1">
        <v>6016500</v>
      </c>
      <c r="I1278" s="1">
        <v>0</v>
      </c>
      <c r="J1278" s="1">
        <v>0</v>
      </c>
      <c r="K1278" s="1">
        <v>0</v>
      </c>
      <c r="L1278" s="9"/>
    </row>
    <row r="1279" spans="1:12" x14ac:dyDescent="0.3">
      <c r="A1279" s="5">
        <v>612000</v>
      </c>
      <c r="B1279" s="6" t="s">
        <v>570</v>
      </c>
      <c r="C1279" s="1">
        <v>2526441789403.5903</v>
      </c>
      <c r="D1279" s="1">
        <v>0</v>
      </c>
      <c r="E1279" s="1">
        <v>37680633</v>
      </c>
      <c r="F1279" s="1">
        <v>0</v>
      </c>
      <c r="G1279" s="1">
        <v>170789540.12</v>
      </c>
      <c r="H1279" s="1">
        <v>187894207</v>
      </c>
      <c r="I1279" s="1">
        <v>0</v>
      </c>
      <c r="J1279" s="1">
        <v>0</v>
      </c>
      <c r="K1279" s="1">
        <v>0</v>
      </c>
      <c r="L1279" s="9"/>
    </row>
    <row r="1280" spans="1:12" x14ac:dyDescent="0.3">
      <c r="A1280" s="5">
        <v>612001</v>
      </c>
      <c r="B1280" s="6" t="s">
        <v>571</v>
      </c>
      <c r="C1280" s="1">
        <v>301080858846.62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9"/>
    </row>
    <row r="1281" spans="1:12" x14ac:dyDescent="0.3">
      <c r="A1281" s="5">
        <v>612005</v>
      </c>
      <c r="B1281" s="6" t="s">
        <v>572</v>
      </c>
      <c r="C1281" s="1">
        <v>1673317195071.45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9"/>
    </row>
    <row r="1282" spans="1:12" x14ac:dyDescent="0.3">
      <c r="A1282" s="5">
        <v>612006</v>
      </c>
      <c r="B1282" s="6" t="s">
        <v>573</v>
      </c>
      <c r="C1282" s="1">
        <v>125731437754.23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9"/>
    </row>
    <row r="1283" spans="1:12" x14ac:dyDescent="0.3">
      <c r="A1283" s="5">
        <v>612008</v>
      </c>
      <c r="B1283" s="6" t="s">
        <v>574</v>
      </c>
      <c r="C1283" s="1">
        <v>400244596363.40002</v>
      </c>
      <c r="D1283" s="1">
        <v>0</v>
      </c>
      <c r="E1283" s="1">
        <v>0</v>
      </c>
      <c r="F1283" s="1">
        <v>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9"/>
    </row>
    <row r="1284" spans="1:12" x14ac:dyDescent="0.3">
      <c r="A1284" s="5">
        <v>612009</v>
      </c>
      <c r="B1284" s="6" t="s">
        <v>575</v>
      </c>
      <c r="C1284" s="1">
        <v>1795692368.73</v>
      </c>
      <c r="D1284" s="1">
        <v>0</v>
      </c>
      <c r="E1284" s="1">
        <v>0</v>
      </c>
      <c r="F1284" s="1">
        <v>0</v>
      </c>
      <c r="G1284" s="1">
        <v>0</v>
      </c>
      <c r="H1284" s="1">
        <v>38873348</v>
      </c>
      <c r="I1284" s="1">
        <v>0</v>
      </c>
      <c r="J1284" s="1">
        <v>0</v>
      </c>
      <c r="K1284" s="1">
        <v>0</v>
      </c>
      <c r="L1284" s="9"/>
    </row>
    <row r="1285" spans="1:12" x14ac:dyDescent="0.3">
      <c r="A1285" s="5">
        <v>612010</v>
      </c>
      <c r="B1285" s="6" t="s">
        <v>576</v>
      </c>
      <c r="C1285" s="1">
        <v>0</v>
      </c>
      <c r="D1285" s="1">
        <v>0</v>
      </c>
      <c r="E1285" s="1">
        <v>0</v>
      </c>
      <c r="F1285" s="1">
        <v>0</v>
      </c>
      <c r="G1285" s="1">
        <v>97522585</v>
      </c>
      <c r="H1285" s="1">
        <v>0</v>
      </c>
      <c r="I1285" s="1">
        <v>0</v>
      </c>
      <c r="J1285" s="1">
        <v>0</v>
      </c>
      <c r="K1285" s="1">
        <v>0</v>
      </c>
      <c r="L1285" s="9"/>
    </row>
    <row r="1286" spans="1:12" x14ac:dyDescent="0.3">
      <c r="A1286" s="5">
        <v>612013</v>
      </c>
      <c r="B1286" s="6" t="s">
        <v>577</v>
      </c>
      <c r="C1286" s="1">
        <v>65430881.490000002</v>
      </c>
      <c r="D1286" s="1">
        <v>0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9"/>
    </row>
    <row r="1287" spans="1:12" x14ac:dyDescent="0.3">
      <c r="A1287" s="5">
        <v>612014</v>
      </c>
      <c r="B1287" s="6" t="s">
        <v>578</v>
      </c>
      <c r="C1287" s="1">
        <v>5321876092.6899996</v>
      </c>
      <c r="D1287" s="1">
        <v>0</v>
      </c>
      <c r="E1287" s="1">
        <v>0</v>
      </c>
      <c r="F1287" s="1">
        <v>0</v>
      </c>
      <c r="G1287" s="1">
        <v>0</v>
      </c>
      <c r="H1287" s="1">
        <v>149020859</v>
      </c>
      <c r="I1287" s="1">
        <v>0</v>
      </c>
      <c r="J1287" s="1">
        <v>0</v>
      </c>
      <c r="K1287" s="1">
        <v>0</v>
      </c>
      <c r="L1287" s="9"/>
    </row>
    <row r="1288" spans="1:12" x14ac:dyDescent="0.3">
      <c r="A1288" s="5">
        <v>612018</v>
      </c>
      <c r="B1288" s="6" t="s">
        <v>579</v>
      </c>
      <c r="C1288" s="1">
        <v>18273779729.700001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9"/>
    </row>
    <row r="1289" spans="1:12" x14ac:dyDescent="0.3">
      <c r="A1289" s="5">
        <v>612027</v>
      </c>
      <c r="B1289" s="6" t="s">
        <v>580</v>
      </c>
      <c r="C1289" s="1">
        <v>52871299.609999999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9"/>
    </row>
    <row r="1290" spans="1:12" x14ac:dyDescent="0.3">
      <c r="A1290" s="5">
        <v>612030</v>
      </c>
      <c r="B1290" s="6" t="s">
        <v>581</v>
      </c>
      <c r="C1290" s="1">
        <v>68761579.219999999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9"/>
    </row>
    <row r="1291" spans="1:12" x14ac:dyDescent="0.3">
      <c r="A1291" s="5">
        <v>612031</v>
      </c>
      <c r="B1291" s="6" t="s">
        <v>582</v>
      </c>
      <c r="C1291" s="1">
        <v>77460715.879999995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9"/>
    </row>
    <row r="1292" spans="1:12" x14ac:dyDescent="0.3">
      <c r="A1292" s="5">
        <v>612036</v>
      </c>
      <c r="B1292" s="6" t="s">
        <v>585</v>
      </c>
      <c r="C1292" s="1">
        <v>0</v>
      </c>
      <c r="D1292" s="1">
        <v>0</v>
      </c>
      <c r="E1292" s="1">
        <v>37680633</v>
      </c>
      <c r="F1292" s="1">
        <v>0</v>
      </c>
      <c r="G1292" s="1">
        <v>73266955.120000005</v>
      </c>
      <c r="H1292" s="1">
        <v>0</v>
      </c>
      <c r="I1292" s="1">
        <v>0</v>
      </c>
      <c r="J1292" s="1">
        <v>0</v>
      </c>
      <c r="K1292" s="1">
        <v>0</v>
      </c>
      <c r="L1292" s="9"/>
    </row>
    <row r="1293" spans="1:12" x14ac:dyDescent="0.3">
      <c r="A1293" s="5">
        <v>612041</v>
      </c>
      <c r="B1293" s="6" t="s">
        <v>586</v>
      </c>
      <c r="C1293" s="1">
        <v>8488169.1400000006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9"/>
    </row>
    <row r="1294" spans="1:12" x14ac:dyDescent="0.3">
      <c r="A1294" s="5">
        <v>612095</v>
      </c>
      <c r="B1294" s="6" t="s">
        <v>587</v>
      </c>
      <c r="C1294" s="1">
        <v>403340531.43000001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9"/>
    </row>
    <row r="1295" spans="1:12" x14ac:dyDescent="0.3">
      <c r="A1295" s="5">
        <v>612500</v>
      </c>
      <c r="B1295" s="6" t="s">
        <v>588</v>
      </c>
      <c r="C1295" s="1">
        <v>0</v>
      </c>
      <c r="D1295" s="1">
        <v>0</v>
      </c>
      <c r="E1295" s="1">
        <v>0</v>
      </c>
      <c r="F1295" s="1">
        <v>0</v>
      </c>
      <c r="G1295" s="1">
        <v>0</v>
      </c>
      <c r="H1295" s="1">
        <v>0</v>
      </c>
      <c r="I1295" s="1">
        <v>129779231</v>
      </c>
      <c r="J1295" s="1">
        <v>0</v>
      </c>
      <c r="K1295" s="1">
        <v>0</v>
      </c>
      <c r="L1295" s="9"/>
    </row>
    <row r="1296" spans="1:12" x14ac:dyDescent="0.3">
      <c r="A1296" s="5">
        <v>612515</v>
      </c>
      <c r="B1296" s="6" t="s">
        <v>589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  <c r="H1296" s="1">
        <v>0</v>
      </c>
      <c r="I1296" s="1">
        <v>129779231</v>
      </c>
      <c r="J1296" s="1">
        <v>0</v>
      </c>
      <c r="K1296" s="1">
        <v>0</v>
      </c>
      <c r="L1296" s="9"/>
    </row>
    <row r="1297" spans="1:12" x14ac:dyDescent="0.3">
      <c r="A1297" s="5">
        <v>613000</v>
      </c>
      <c r="B1297" s="6" t="s">
        <v>590</v>
      </c>
      <c r="C1297" s="1">
        <v>0</v>
      </c>
      <c r="D1297" s="1">
        <v>0</v>
      </c>
      <c r="E1297" s="1">
        <v>0</v>
      </c>
      <c r="F1297" s="1">
        <v>0</v>
      </c>
      <c r="G1297" s="1">
        <v>4967506584</v>
      </c>
      <c r="H1297" s="1">
        <v>90000</v>
      </c>
      <c r="I1297" s="1">
        <v>0</v>
      </c>
      <c r="J1297" s="1">
        <v>0</v>
      </c>
      <c r="K1297" s="1">
        <v>938918562</v>
      </c>
      <c r="L1297" s="9"/>
    </row>
    <row r="1298" spans="1:12" x14ac:dyDescent="0.3">
      <c r="A1298" s="5">
        <v>613010</v>
      </c>
      <c r="B1298" s="6" t="s">
        <v>591</v>
      </c>
      <c r="C1298" s="1">
        <v>0</v>
      </c>
      <c r="D1298" s="1">
        <v>0</v>
      </c>
      <c r="E1298" s="1">
        <v>0</v>
      </c>
      <c r="F1298" s="1">
        <v>0</v>
      </c>
      <c r="G1298" s="1">
        <v>4967506584</v>
      </c>
      <c r="H1298" s="1">
        <v>0</v>
      </c>
      <c r="I1298" s="1">
        <v>0</v>
      </c>
      <c r="J1298" s="1">
        <v>0</v>
      </c>
      <c r="K1298" s="1">
        <v>926226803</v>
      </c>
      <c r="L1298" s="9"/>
    </row>
    <row r="1299" spans="1:12" x14ac:dyDescent="0.3">
      <c r="A1299" s="5">
        <v>613095</v>
      </c>
      <c r="B1299" s="6" t="s">
        <v>567</v>
      </c>
      <c r="C1299" s="1">
        <v>0</v>
      </c>
      <c r="D1299" s="1">
        <v>0</v>
      </c>
      <c r="E1299" s="1">
        <v>0</v>
      </c>
      <c r="F1299" s="1">
        <v>0</v>
      </c>
      <c r="G1299" s="1">
        <v>0</v>
      </c>
      <c r="H1299" s="1">
        <v>90000</v>
      </c>
      <c r="I1299" s="1">
        <v>0</v>
      </c>
      <c r="J1299" s="1">
        <v>0</v>
      </c>
      <c r="K1299" s="1">
        <v>12691759</v>
      </c>
      <c r="L1299" s="9"/>
    </row>
    <row r="1300" spans="1:12" x14ac:dyDescent="0.3">
      <c r="A1300" s="5">
        <v>613500</v>
      </c>
      <c r="B1300" s="6" t="s">
        <v>592</v>
      </c>
      <c r="C1300" s="1">
        <v>5228154304396.8604</v>
      </c>
      <c r="D1300" s="1">
        <v>33825930</v>
      </c>
      <c r="E1300" s="1">
        <v>2839456496.1300001</v>
      </c>
      <c r="F1300" s="1">
        <v>22802604585.09</v>
      </c>
      <c r="G1300" s="1">
        <v>81648467536.580002</v>
      </c>
      <c r="H1300" s="1">
        <v>3910758311.71</v>
      </c>
      <c r="I1300" s="1">
        <v>7294494938.3600006</v>
      </c>
      <c r="J1300" s="1">
        <v>2062804108.9000001</v>
      </c>
      <c r="K1300" s="1">
        <v>2214219826.8599997</v>
      </c>
      <c r="L1300" s="9"/>
    </row>
    <row r="1301" spans="1:12" x14ac:dyDescent="0.3">
      <c r="A1301" s="5">
        <v>613502</v>
      </c>
      <c r="B1301" s="6" t="s">
        <v>593</v>
      </c>
      <c r="C1301" s="1">
        <v>0</v>
      </c>
      <c r="D1301" s="1">
        <v>0</v>
      </c>
      <c r="E1301" s="1">
        <v>0</v>
      </c>
      <c r="F1301" s="1">
        <v>0</v>
      </c>
      <c r="G1301" s="1">
        <v>9705314469.7999992</v>
      </c>
      <c r="H1301" s="1">
        <v>0</v>
      </c>
      <c r="I1301" s="1">
        <v>0</v>
      </c>
      <c r="J1301" s="1">
        <v>0</v>
      </c>
      <c r="K1301" s="1">
        <v>0</v>
      </c>
      <c r="L1301" s="9"/>
    </row>
    <row r="1302" spans="1:12" x14ac:dyDescent="0.3">
      <c r="A1302" s="5">
        <v>613506</v>
      </c>
      <c r="B1302" s="6" t="s">
        <v>594</v>
      </c>
      <c r="C1302" s="1">
        <v>0</v>
      </c>
      <c r="D1302" s="1">
        <v>0</v>
      </c>
      <c r="E1302" s="1">
        <v>47934455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9"/>
    </row>
    <row r="1303" spans="1:12" x14ac:dyDescent="0.3">
      <c r="A1303" s="5">
        <v>613508</v>
      </c>
      <c r="B1303" s="6" t="s">
        <v>595</v>
      </c>
      <c r="C1303" s="1">
        <v>1375029471.99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9"/>
    </row>
    <row r="1304" spans="1:12" x14ac:dyDescent="0.3">
      <c r="A1304" s="5">
        <v>613510</v>
      </c>
      <c r="B1304" s="6" t="s">
        <v>596</v>
      </c>
      <c r="C1304" s="1">
        <v>111547371.5</v>
      </c>
      <c r="D1304" s="1">
        <v>0</v>
      </c>
      <c r="E1304" s="1">
        <v>0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9"/>
    </row>
    <row r="1305" spans="1:12" x14ac:dyDescent="0.3">
      <c r="A1305" s="5">
        <v>613514</v>
      </c>
      <c r="B1305" s="6" t="s">
        <v>597</v>
      </c>
      <c r="C1305" s="1">
        <v>597560721735.03003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9"/>
    </row>
    <row r="1306" spans="1:12" x14ac:dyDescent="0.3">
      <c r="A1306" s="5">
        <v>613520</v>
      </c>
      <c r="B1306" s="6" t="s">
        <v>599</v>
      </c>
      <c r="C1306" s="1">
        <v>129970764518.89</v>
      </c>
      <c r="D1306" s="1">
        <v>0</v>
      </c>
      <c r="E1306" s="1">
        <v>330026122</v>
      </c>
      <c r="F1306" s="1">
        <v>12873374405.309999</v>
      </c>
      <c r="G1306" s="1">
        <v>0</v>
      </c>
      <c r="H1306" s="1">
        <v>349355815</v>
      </c>
      <c r="I1306" s="1">
        <v>900977093.35000002</v>
      </c>
      <c r="J1306" s="1">
        <v>0</v>
      </c>
      <c r="K1306" s="1">
        <v>0</v>
      </c>
      <c r="L1306" s="9"/>
    </row>
    <row r="1307" spans="1:12" x14ac:dyDescent="0.3">
      <c r="A1307" s="5">
        <v>613522</v>
      </c>
      <c r="B1307" s="6" t="s">
        <v>600</v>
      </c>
      <c r="C1307" s="1">
        <v>4266517065698.8096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419426801</v>
      </c>
      <c r="J1307" s="1">
        <v>0</v>
      </c>
      <c r="K1307" s="1">
        <v>0</v>
      </c>
      <c r="L1307" s="9"/>
    </row>
    <row r="1308" spans="1:12" x14ac:dyDescent="0.3">
      <c r="A1308" s="5">
        <v>613524</v>
      </c>
      <c r="B1308" s="6" t="s">
        <v>601</v>
      </c>
      <c r="C1308" s="1">
        <v>333880393</v>
      </c>
      <c r="D1308" s="1">
        <v>0</v>
      </c>
      <c r="E1308" s="1">
        <v>18045561</v>
      </c>
      <c r="F1308" s="1">
        <v>0</v>
      </c>
      <c r="G1308" s="1">
        <v>0</v>
      </c>
      <c r="H1308" s="1">
        <v>543399410.49000001</v>
      </c>
      <c r="I1308" s="1">
        <v>0</v>
      </c>
      <c r="J1308" s="1">
        <v>0</v>
      </c>
      <c r="K1308" s="1">
        <v>0</v>
      </c>
      <c r="L1308" s="9"/>
    </row>
    <row r="1309" spans="1:12" x14ac:dyDescent="0.3">
      <c r="A1309" s="5">
        <v>613526</v>
      </c>
      <c r="B1309" s="6" t="s">
        <v>602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  <c r="H1309" s="1">
        <v>19390578</v>
      </c>
      <c r="I1309" s="1">
        <v>0</v>
      </c>
      <c r="J1309" s="1">
        <v>0</v>
      </c>
      <c r="K1309" s="1">
        <v>0</v>
      </c>
      <c r="L1309" s="9"/>
    </row>
    <row r="1310" spans="1:12" x14ac:dyDescent="0.3">
      <c r="A1310" s="5">
        <v>613528</v>
      </c>
      <c r="B1310" s="6" t="s">
        <v>603</v>
      </c>
      <c r="C1310" s="1">
        <v>0</v>
      </c>
      <c r="D1310" s="1">
        <v>24414925</v>
      </c>
      <c r="E1310" s="1">
        <v>371104863.72000003</v>
      </c>
      <c r="F1310" s="1">
        <v>0</v>
      </c>
      <c r="G1310" s="1">
        <v>0</v>
      </c>
      <c r="H1310" s="1">
        <v>341961766.22000003</v>
      </c>
      <c r="I1310" s="1">
        <v>1234372466.25</v>
      </c>
      <c r="J1310" s="1">
        <v>0</v>
      </c>
      <c r="K1310" s="1">
        <v>67629176</v>
      </c>
      <c r="L1310" s="9"/>
    </row>
    <row r="1311" spans="1:12" x14ac:dyDescent="0.3">
      <c r="A1311" s="5">
        <v>613530</v>
      </c>
      <c r="B1311" s="6" t="s">
        <v>604</v>
      </c>
      <c r="C1311" s="1">
        <v>0</v>
      </c>
      <c r="D1311" s="1">
        <v>0</v>
      </c>
      <c r="E1311" s="1">
        <v>2830883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9"/>
    </row>
    <row r="1312" spans="1:12" x14ac:dyDescent="0.3">
      <c r="A1312" s="5">
        <v>613536</v>
      </c>
      <c r="B1312" s="6" t="s">
        <v>605</v>
      </c>
      <c r="C1312" s="1">
        <v>849095521.90999997</v>
      </c>
      <c r="D1312" s="1">
        <v>0</v>
      </c>
      <c r="E1312" s="1">
        <v>397294663.41000003</v>
      </c>
      <c r="F1312" s="1">
        <v>0</v>
      </c>
      <c r="G1312" s="1">
        <v>43603532211.910004</v>
      </c>
      <c r="H1312" s="1">
        <v>0</v>
      </c>
      <c r="I1312" s="1">
        <v>0</v>
      </c>
      <c r="J1312" s="1">
        <v>0</v>
      </c>
      <c r="K1312" s="1">
        <v>1299067530.8800001</v>
      </c>
      <c r="L1312" s="9"/>
    </row>
    <row r="1313" spans="1:12" x14ac:dyDescent="0.3">
      <c r="A1313" s="5">
        <v>613538</v>
      </c>
      <c r="B1313" s="6" t="s">
        <v>606</v>
      </c>
      <c r="C1313" s="1">
        <v>0</v>
      </c>
      <c r="D1313" s="1">
        <v>2203774</v>
      </c>
      <c r="E1313" s="1">
        <v>2515400</v>
      </c>
      <c r="F1313" s="1">
        <v>99688187.579999998</v>
      </c>
      <c r="G1313" s="1">
        <v>125676359.8</v>
      </c>
      <c r="H1313" s="1">
        <v>0</v>
      </c>
      <c r="I1313" s="1">
        <v>4105711622.9400001</v>
      </c>
      <c r="J1313" s="1">
        <v>2062804108.9000001</v>
      </c>
      <c r="K1313" s="1">
        <v>275093446.98000002</v>
      </c>
      <c r="L1313" s="9"/>
    </row>
    <row r="1314" spans="1:12" x14ac:dyDescent="0.3">
      <c r="A1314" s="5">
        <v>613540</v>
      </c>
      <c r="B1314" s="6" t="s">
        <v>607</v>
      </c>
      <c r="C1314" s="1">
        <v>152723954.66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  <c r="J1314" s="1">
        <v>0</v>
      </c>
      <c r="K1314" s="1">
        <v>0</v>
      </c>
      <c r="L1314" s="9"/>
    </row>
    <row r="1315" spans="1:12" x14ac:dyDescent="0.3">
      <c r="A1315" s="5">
        <v>613542</v>
      </c>
      <c r="B1315" s="6" t="s">
        <v>608</v>
      </c>
      <c r="C1315" s="1">
        <v>358098726.13</v>
      </c>
      <c r="D1315" s="1">
        <v>0</v>
      </c>
      <c r="E1315" s="1">
        <v>0</v>
      </c>
      <c r="F1315" s="1">
        <v>0</v>
      </c>
      <c r="G1315" s="1">
        <v>28213944495.07</v>
      </c>
      <c r="H1315" s="1">
        <v>0</v>
      </c>
      <c r="I1315" s="1">
        <v>0</v>
      </c>
      <c r="J1315" s="1">
        <v>0</v>
      </c>
      <c r="K1315" s="1">
        <v>0</v>
      </c>
      <c r="L1315" s="9"/>
    </row>
    <row r="1316" spans="1:12" x14ac:dyDescent="0.3">
      <c r="A1316" s="5">
        <v>613544</v>
      </c>
      <c r="B1316" s="6" t="s">
        <v>609</v>
      </c>
      <c r="C1316" s="1">
        <v>399043714.07999998</v>
      </c>
      <c r="D1316" s="1">
        <v>0</v>
      </c>
      <c r="E1316" s="1">
        <v>0</v>
      </c>
      <c r="F1316" s="1">
        <v>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9"/>
    </row>
    <row r="1317" spans="1:12" x14ac:dyDescent="0.3">
      <c r="A1317" s="5">
        <v>613548</v>
      </c>
      <c r="B1317" s="6" t="s">
        <v>610</v>
      </c>
      <c r="C1317" s="1">
        <v>7514231048.7200003</v>
      </c>
      <c r="D1317" s="1">
        <v>0</v>
      </c>
      <c r="E1317" s="1">
        <v>0</v>
      </c>
      <c r="F1317" s="1">
        <v>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9"/>
    </row>
    <row r="1318" spans="1:12" x14ac:dyDescent="0.3">
      <c r="A1318" s="5">
        <v>613552</v>
      </c>
      <c r="B1318" s="6" t="s">
        <v>611</v>
      </c>
      <c r="C1318" s="1">
        <v>0</v>
      </c>
      <c r="D1318" s="1">
        <v>0</v>
      </c>
      <c r="E1318" s="1">
        <v>0</v>
      </c>
      <c r="F1318" s="1">
        <v>0</v>
      </c>
      <c r="G1318" s="1">
        <v>0</v>
      </c>
      <c r="H1318" s="1">
        <v>3564300</v>
      </c>
      <c r="I1318" s="1">
        <v>0</v>
      </c>
      <c r="J1318" s="1">
        <v>0</v>
      </c>
      <c r="K1318" s="1">
        <v>0</v>
      </c>
      <c r="L1318" s="9"/>
    </row>
    <row r="1319" spans="1:12" x14ac:dyDescent="0.3">
      <c r="A1319" s="5">
        <v>613554</v>
      </c>
      <c r="B1319" s="6" t="s">
        <v>612</v>
      </c>
      <c r="C1319" s="1">
        <v>2243868739.4299998</v>
      </c>
      <c r="D1319" s="1">
        <v>0</v>
      </c>
      <c r="E1319" s="1">
        <v>4455000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9"/>
    </row>
    <row r="1320" spans="1:12" x14ac:dyDescent="0.3">
      <c r="A1320" s="5">
        <v>613566</v>
      </c>
      <c r="B1320" s="6" t="s">
        <v>613</v>
      </c>
      <c r="C1320" s="1">
        <v>284753921.27999997</v>
      </c>
      <c r="D1320" s="1">
        <v>0</v>
      </c>
      <c r="E1320" s="1">
        <v>0</v>
      </c>
      <c r="F1320" s="1">
        <v>0</v>
      </c>
      <c r="G1320" s="1">
        <v>0</v>
      </c>
      <c r="H1320" s="1">
        <v>492324255</v>
      </c>
      <c r="I1320" s="1">
        <v>0</v>
      </c>
      <c r="J1320" s="1">
        <v>0</v>
      </c>
      <c r="K1320" s="1">
        <v>0</v>
      </c>
      <c r="L1320" s="9"/>
    </row>
    <row r="1321" spans="1:12" x14ac:dyDescent="0.3">
      <c r="A1321" s="5">
        <v>613570</v>
      </c>
      <c r="B1321" s="6" t="s">
        <v>614</v>
      </c>
      <c r="C1321" s="1">
        <v>0</v>
      </c>
      <c r="D1321" s="1">
        <v>0</v>
      </c>
      <c r="E1321" s="1">
        <v>0</v>
      </c>
      <c r="F1321" s="1">
        <v>0</v>
      </c>
      <c r="G1321" s="1">
        <v>0</v>
      </c>
      <c r="H1321" s="1">
        <v>24977000</v>
      </c>
      <c r="I1321" s="1">
        <v>0</v>
      </c>
      <c r="J1321" s="1">
        <v>0</v>
      </c>
      <c r="K1321" s="1">
        <v>0</v>
      </c>
      <c r="L1321" s="9"/>
    </row>
    <row r="1322" spans="1:12" x14ac:dyDescent="0.3">
      <c r="A1322" s="5">
        <v>613595</v>
      </c>
      <c r="B1322" s="6" t="s">
        <v>615</v>
      </c>
      <c r="C1322" s="1">
        <v>220483479581.44</v>
      </c>
      <c r="D1322" s="1">
        <v>7207231</v>
      </c>
      <c r="E1322" s="1">
        <v>1665249548</v>
      </c>
      <c r="F1322" s="1">
        <v>9829541992.2000008</v>
      </c>
      <c r="G1322" s="1">
        <v>0</v>
      </c>
      <c r="H1322" s="1">
        <v>2135785187</v>
      </c>
      <c r="I1322" s="1">
        <v>634006954.81999993</v>
      </c>
      <c r="J1322" s="1">
        <v>0</v>
      </c>
      <c r="K1322" s="1">
        <v>572429673</v>
      </c>
      <c r="L1322" s="9"/>
    </row>
    <row r="1323" spans="1:12" x14ac:dyDescent="0.3">
      <c r="A1323" s="5">
        <v>614000</v>
      </c>
      <c r="B1323" s="6" t="s">
        <v>616</v>
      </c>
      <c r="C1323" s="1">
        <v>12056430752.309999</v>
      </c>
      <c r="D1323" s="1">
        <v>88854603.659999996</v>
      </c>
      <c r="E1323" s="1">
        <v>221843001.43000001</v>
      </c>
      <c r="F1323" s="1">
        <v>0</v>
      </c>
      <c r="G1323" s="1">
        <v>867747682</v>
      </c>
      <c r="H1323" s="1">
        <v>1262421791.0699999</v>
      </c>
      <c r="I1323" s="1">
        <v>61907246.729999997</v>
      </c>
      <c r="J1323" s="1">
        <v>2405173795.6300001</v>
      </c>
      <c r="K1323" s="1">
        <v>2713078101.1499996</v>
      </c>
      <c r="L1323" s="9"/>
    </row>
    <row r="1324" spans="1:12" x14ac:dyDescent="0.3">
      <c r="A1324" s="5">
        <v>614005</v>
      </c>
      <c r="B1324" s="6" t="s">
        <v>617</v>
      </c>
      <c r="C1324" s="1">
        <v>1525259960</v>
      </c>
      <c r="D1324" s="1">
        <v>88854603.659999996</v>
      </c>
      <c r="E1324" s="1">
        <v>0</v>
      </c>
      <c r="F1324" s="1">
        <v>0</v>
      </c>
      <c r="G1324" s="1">
        <v>80745210</v>
      </c>
      <c r="H1324" s="1">
        <v>0</v>
      </c>
      <c r="I1324" s="1">
        <v>15990102.49</v>
      </c>
      <c r="J1324" s="1">
        <v>58198965.390000001</v>
      </c>
      <c r="K1324" s="1">
        <v>2408885469.5699997</v>
      </c>
      <c r="L1324" s="9"/>
    </row>
    <row r="1325" spans="1:12" x14ac:dyDescent="0.3">
      <c r="A1325" s="5">
        <v>614010</v>
      </c>
      <c r="B1325" s="6" t="s">
        <v>618</v>
      </c>
      <c r="C1325" s="1">
        <v>0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  <c r="J1325" s="1">
        <v>1636010891.3</v>
      </c>
      <c r="K1325" s="1">
        <v>0</v>
      </c>
      <c r="L1325" s="9"/>
    </row>
    <row r="1326" spans="1:12" x14ac:dyDescent="0.3">
      <c r="A1326" s="5">
        <v>614015</v>
      </c>
      <c r="B1326" s="6" t="s">
        <v>619</v>
      </c>
      <c r="C1326" s="1">
        <v>10531170792.309999</v>
      </c>
      <c r="D1326" s="1">
        <v>0</v>
      </c>
      <c r="E1326" s="1">
        <v>221843001.43000001</v>
      </c>
      <c r="F1326" s="1">
        <v>0</v>
      </c>
      <c r="G1326" s="1">
        <v>787002472</v>
      </c>
      <c r="H1326" s="1">
        <v>889834199.06999993</v>
      </c>
      <c r="I1326" s="1">
        <v>45917144.240000002</v>
      </c>
      <c r="J1326" s="1">
        <v>694071746.07000005</v>
      </c>
      <c r="K1326" s="1">
        <v>203176790.50999999</v>
      </c>
      <c r="L1326" s="9"/>
    </row>
    <row r="1327" spans="1:12" x14ac:dyDescent="0.3">
      <c r="A1327" s="5">
        <v>614020</v>
      </c>
      <c r="B1327" s="6" t="s">
        <v>620</v>
      </c>
      <c r="C1327" s="1">
        <v>0</v>
      </c>
      <c r="D1327" s="1">
        <v>0</v>
      </c>
      <c r="E1327" s="1">
        <v>0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86459494.319999993</v>
      </c>
      <c r="L1327" s="9"/>
    </row>
    <row r="1328" spans="1:12" x14ac:dyDescent="0.3">
      <c r="A1328" s="5">
        <v>614095</v>
      </c>
      <c r="B1328" s="6" t="s">
        <v>567</v>
      </c>
      <c r="C1328" s="1">
        <v>0</v>
      </c>
      <c r="D1328" s="1">
        <v>0</v>
      </c>
      <c r="E1328" s="1">
        <v>0</v>
      </c>
      <c r="F1328" s="1">
        <v>0</v>
      </c>
      <c r="G1328" s="1">
        <v>0</v>
      </c>
      <c r="H1328" s="1">
        <v>372587592</v>
      </c>
      <c r="I1328" s="1">
        <v>0</v>
      </c>
      <c r="J1328" s="1">
        <v>16891475</v>
      </c>
      <c r="K1328" s="1">
        <v>14556346.75</v>
      </c>
      <c r="L1328" s="9"/>
    </row>
    <row r="1329" spans="1:12" x14ac:dyDescent="0.3">
      <c r="A1329" s="5">
        <v>614500</v>
      </c>
      <c r="B1329" s="6" t="s">
        <v>621</v>
      </c>
      <c r="C1329" s="1">
        <v>1272220900.23</v>
      </c>
      <c r="D1329" s="1">
        <v>2530450</v>
      </c>
      <c r="E1329" s="1">
        <v>419523210.39999998</v>
      </c>
      <c r="F1329" s="1">
        <v>0</v>
      </c>
      <c r="G1329" s="1">
        <v>0</v>
      </c>
      <c r="H1329" s="1">
        <v>1223785887</v>
      </c>
      <c r="I1329" s="1">
        <v>0</v>
      </c>
      <c r="J1329" s="1">
        <v>0</v>
      </c>
      <c r="K1329" s="1">
        <v>0</v>
      </c>
      <c r="L1329" s="9"/>
    </row>
    <row r="1330" spans="1:12" x14ac:dyDescent="0.3">
      <c r="A1330" s="5">
        <v>614505</v>
      </c>
      <c r="B1330" s="6" t="s">
        <v>622</v>
      </c>
      <c r="C1330" s="1">
        <v>1272220900.23</v>
      </c>
      <c r="D1330" s="1">
        <v>2530450</v>
      </c>
      <c r="E1330" s="1">
        <v>408683606.39999998</v>
      </c>
      <c r="F1330" s="1">
        <v>0</v>
      </c>
      <c r="G1330" s="1">
        <v>0</v>
      </c>
      <c r="H1330" s="1">
        <v>1223785887</v>
      </c>
      <c r="I1330" s="1">
        <v>0</v>
      </c>
      <c r="J1330" s="1">
        <v>0</v>
      </c>
      <c r="K1330" s="1">
        <v>0</v>
      </c>
      <c r="L1330" s="9"/>
    </row>
    <row r="1331" spans="1:12" x14ac:dyDescent="0.3">
      <c r="A1331" s="5">
        <v>614515</v>
      </c>
      <c r="B1331" s="6" t="s">
        <v>623</v>
      </c>
      <c r="C1331" s="1">
        <v>0</v>
      </c>
      <c r="D1331" s="1">
        <v>0</v>
      </c>
      <c r="E1331" s="1">
        <v>9234720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9"/>
    </row>
    <row r="1332" spans="1:12" x14ac:dyDescent="0.3">
      <c r="A1332" s="5">
        <v>614555</v>
      </c>
      <c r="B1332" s="6" t="s">
        <v>626</v>
      </c>
      <c r="C1332" s="1">
        <v>0</v>
      </c>
      <c r="D1332" s="1">
        <v>0</v>
      </c>
      <c r="E1332" s="1">
        <v>1604884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9"/>
    </row>
    <row r="1333" spans="1:12" x14ac:dyDescent="0.3">
      <c r="A1333" s="5">
        <v>615000</v>
      </c>
      <c r="B1333" s="6" t="s">
        <v>898</v>
      </c>
      <c r="C1333" s="1">
        <v>374045531.25999999</v>
      </c>
      <c r="D1333" s="1">
        <v>7969966727.1799994</v>
      </c>
      <c r="E1333" s="1">
        <v>2314076765.9500003</v>
      </c>
      <c r="F1333" s="1">
        <v>5385972881.1399994</v>
      </c>
      <c r="G1333" s="1">
        <v>15978163225.750002</v>
      </c>
      <c r="H1333" s="1">
        <v>11643182046.6</v>
      </c>
      <c r="I1333" s="1">
        <v>66668368543.159981</v>
      </c>
      <c r="J1333" s="1">
        <v>177186435835.12</v>
      </c>
      <c r="K1333" s="1">
        <v>426148388457.71991</v>
      </c>
      <c r="L1333" s="9"/>
    </row>
    <row r="1334" spans="1:12" x14ac:dyDescent="0.3">
      <c r="A1334" s="5">
        <v>615005</v>
      </c>
      <c r="B1334" s="6" t="s">
        <v>899</v>
      </c>
      <c r="C1334" s="1">
        <v>0</v>
      </c>
      <c r="D1334" s="1">
        <v>507241472.56</v>
      </c>
      <c r="E1334" s="1">
        <v>0</v>
      </c>
      <c r="F1334" s="1">
        <v>0</v>
      </c>
      <c r="G1334" s="1">
        <v>0</v>
      </c>
      <c r="H1334" s="1">
        <v>1917195446.6100001</v>
      </c>
      <c r="I1334" s="1">
        <v>6504610982.6399994</v>
      </c>
      <c r="J1334" s="1">
        <v>13285179104.35</v>
      </c>
      <c r="K1334" s="1">
        <v>42249293337.140007</v>
      </c>
      <c r="L1334" s="9"/>
    </row>
    <row r="1335" spans="1:12" x14ac:dyDescent="0.3">
      <c r="A1335" s="5">
        <v>615010</v>
      </c>
      <c r="B1335" s="6" t="s">
        <v>900</v>
      </c>
      <c r="C1335" s="1">
        <v>0</v>
      </c>
      <c r="D1335" s="1">
        <v>4202037001.8100004</v>
      </c>
      <c r="E1335" s="1">
        <v>19287010</v>
      </c>
      <c r="F1335" s="1">
        <v>0</v>
      </c>
      <c r="G1335" s="1">
        <v>0</v>
      </c>
      <c r="H1335" s="1">
        <v>984886447.70000005</v>
      </c>
      <c r="I1335" s="1">
        <v>10078341202.119999</v>
      </c>
      <c r="J1335" s="1">
        <v>62522094946.450012</v>
      </c>
      <c r="K1335" s="1">
        <v>299597160281.63995</v>
      </c>
      <c r="L1335" s="9"/>
    </row>
    <row r="1336" spans="1:12" x14ac:dyDescent="0.3">
      <c r="A1336" s="5">
        <v>615015</v>
      </c>
      <c r="B1336" s="6" t="s">
        <v>901</v>
      </c>
      <c r="C1336" s="1">
        <v>0</v>
      </c>
      <c r="D1336" s="1">
        <v>911030933.95000005</v>
      </c>
      <c r="E1336" s="1">
        <v>0</v>
      </c>
      <c r="F1336" s="1">
        <v>0</v>
      </c>
      <c r="G1336" s="1">
        <v>0</v>
      </c>
      <c r="H1336" s="1">
        <v>1482121578.1500001</v>
      </c>
      <c r="I1336" s="1">
        <v>6588834339.6699991</v>
      </c>
      <c r="J1336" s="1">
        <v>5842503125.3900003</v>
      </c>
      <c r="K1336" s="1">
        <v>13487885095.409998</v>
      </c>
      <c r="L1336" s="9"/>
    </row>
    <row r="1337" spans="1:12" x14ac:dyDescent="0.3">
      <c r="A1337" s="5">
        <v>615020</v>
      </c>
      <c r="B1337" s="6" t="s">
        <v>902</v>
      </c>
      <c r="C1337" s="1">
        <v>0</v>
      </c>
      <c r="D1337" s="1">
        <v>1518587981</v>
      </c>
      <c r="E1337" s="1">
        <v>0</v>
      </c>
      <c r="F1337" s="1">
        <v>0</v>
      </c>
      <c r="G1337" s="1">
        <v>0</v>
      </c>
      <c r="H1337" s="1">
        <v>6467921186.3600006</v>
      </c>
      <c r="I1337" s="1">
        <v>38280648481.470001</v>
      </c>
      <c r="J1337" s="1">
        <v>67846807155.190002</v>
      </c>
      <c r="K1337" s="1">
        <v>22409432994.739998</v>
      </c>
      <c r="L1337" s="9"/>
    </row>
    <row r="1338" spans="1:12" x14ac:dyDescent="0.3">
      <c r="A1338" s="5">
        <v>615025</v>
      </c>
      <c r="B1338" s="6" t="s">
        <v>903</v>
      </c>
      <c r="C1338" s="1">
        <v>0</v>
      </c>
      <c r="D1338" s="1">
        <v>33507290.869999997</v>
      </c>
      <c r="E1338" s="1">
        <v>13438656.84</v>
      </c>
      <c r="F1338" s="1">
        <v>36989610</v>
      </c>
      <c r="G1338" s="1">
        <v>25163961.390000001</v>
      </c>
      <c r="H1338" s="1">
        <v>111050458.84</v>
      </c>
      <c r="I1338" s="1">
        <v>465704531.14999998</v>
      </c>
      <c r="J1338" s="1">
        <v>1435132463.9100001</v>
      </c>
      <c r="K1338" s="1">
        <v>8712436423.8099976</v>
      </c>
      <c r="L1338" s="9"/>
    </row>
    <row r="1339" spans="1:12" x14ac:dyDescent="0.3">
      <c r="A1339" s="5">
        <v>615035</v>
      </c>
      <c r="B1339" s="6" t="s">
        <v>904</v>
      </c>
      <c r="C1339" s="1">
        <v>277674237.25999999</v>
      </c>
      <c r="D1339" s="1">
        <v>172046123</v>
      </c>
      <c r="E1339" s="1">
        <v>1278980100.6199999</v>
      </c>
      <c r="F1339" s="1">
        <v>2350070048.5499997</v>
      </c>
      <c r="G1339" s="1">
        <v>14886460153.360003</v>
      </c>
      <c r="H1339" s="1">
        <v>455780850.75999999</v>
      </c>
      <c r="I1339" s="1">
        <v>2101796571.77</v>
      </c>
      <c r="J1339" s="1">
        <v>6481736007.8299999</v>
      </c>
      <c r="K1339" s="1">
        <v>17928209574.150002</v>
      </c>
      <c r="L1339" s="9"/>
    </row>
    <row r="1340" spans="1:12" x14ac:dyDescent="0.3">
      <c r="A1340" s="5">
        <v>615095</v>
      </c>
      <c r="B1340" s="6" t="s">
        <v>200</v>
      </c>
      <c r="C1340" s="1">
        <v>96371294</v>
      </c>
      <c r="D1340" s="1">
        <v>625512326.99000001</v>
      </c>
      <c r="E1340" s="1">
        <v>1002370998.49</v>
      </c>
      <c r="F1340" s="1">
        <v>2998913222.5900002</v>
      </c>
      <c r="G1340" s="1">
        <v>1066539111</v>
      </c>
      <c r="H1340" s="1">
        <v>224184629.78</v>
      </c>
      <c r="I1340" s="1">
        <v>2648387166.2400007</v>
      </c>
      <c r="J1340" s="1">
        <v>19772983032</v>
      </c>
      <c r="K1340" s="1">
        <v>21763970750.830002</v>
      </c>
      <c r="L1340" s="9"/>
    </row>
    <row r="1341" spans="1:12" x14ac:dyDescent="0.3">
      <c r="A1341" s="5">
        <v>615500</v>
      </c>
      <c r="B1341" s="6" t="s">
        <v>905</v>
      </c>
      <c r="C1341" s="1">
        <v>0</v>
      </c>
      <c r="D1341" s="1">
        <v>0</v>
      </c>
      <c r="E1341" s="1">
        <v>183634381</v>
      </c>
      <c r="F1341" s="1">
        <v>442068970</v>
      </c>
      <c r="G1341" s="1">
        <v>0</v>
      </c>
      <c r="H1341" s="1">
        <v>2219836</v>
      </c>
      <c r="I1341" s="1">
        <v>7562948</v>
      </c>
      <c r="J1341" s="1">
        <v>0</v>
      </c>
      <c r="K1341" s="1">
        <v>258259009.03999999</v>
      </c>
      <c r="L1341" s="9"/>
    </row>
    <row r="1342" spans="1:12" x14ac:dyDescent="0.3">
      <c r="A1342" s="5">
        <v>616000</v>
      </c>
      <c r="B1342" s="6" t="s">
        <v>906</v>
      </c>
      <c r="C1342" s="1">
        <v>0</v>
      </c>
      <c r="D1342" s="1">
        <v>183654154.31</v>
      </c>
      <c r="E1342" s="1">
        <v>3360000</v>
      </c>
      <c r="F1342" s="1">
        <v>128955253.93000001</v>
      </c>
      <c r="G1342" s="1">
        <v>1970288527</v>
      </c>
      <c r="H1342" s="1">
        <v>0</v>
      </c>
      <c r="I1342" s="1">
        <v>417949034</v>
      </c>
      <c r="J1342" s="1">
        <v>0</v>
      </c>
      <c r="K1342" s="1">
        <v>0</v>
      </c>
      <c r="L1342" s="9"/>
    </row>
    <row r="1343" spans="1:12" x14ac:dyDescent="0.3">
      <c r="A1343" s="5">
        <v>616500</v>
      </c>
      <c r="B1343" s="6" t="s">
        <v>907</v>
      </c>
      <c r="C1343" s="1">
        <v>64569361.170000002</v>
      </c>
      <c r="D1343" s="1">
        <v>1220973661</v>
      </c>
      <c r="E1343" s="1">
        <v>0</v>
      </c>
      <c r="F1343" s="1">
        <v>189338667.81999999</v>
      </c>
      <c r="G1343" s="1">
        <v>9259872683.7399998</v>
      </c>
      <c r="H1343" s="1">
        <v>91278604.219999999</v>
      </c>
      <c r="I1343" s="1">
        <v>106910134</v>
      </c>
      <c r="J1343" s="1">
        <v>163590301</v>
      </c>
      <c r="K1343" s="1">
        <v>0</v>
      </c>
      <c r="L1343" s="9"/>
    </row>
    <row r="1344" spans="1:12" x14ac:dyDescent="0.3">
      <c r="A1344" s="5">
        <v>617000</v>
      </c>
      <c r="B1344" s="6" t="s">
        <v>908</v>
      </c>
      <c r="C1344" s="1">
        <v>6380671694.4699993</v>
      </c>
      <c r="D1344" s="1">
        <v>3704823952.3099995</v>
      </c>
      <c r="E1344" s="1">
        <v>8238110917.3699999</v>
      </c>
      <c r="F1344" s="1">
        <v>90942000</v>
      </c>
      <c r="G1344" s="1">
        <v>0</v>
      </c>
      <c r="H1344" s="1">
        <v>162398263.69</v>
      </c>
      <c r="I1344" s="1">
        <v>339511426.50999999</v>
      </c>
      <c r="J1344" s="1">
        <v>3144636884.6200004</v>
      </c>
      <c r="K1344" s="1">
        <v>0</v>
      </c>
      <c r="L1344" s="9"/>
    </row>
    <row r="1345" spans="1:12" x14ac:dyDescent="0.3">
      <c r="A1345" s="5">
        <v>617500</v>
      </c>
      <c r="B1345" s="6" t="s">
        <v>909</v>
      </c>
      <c r="C1345" s="1">
        <v>13256987345.4</v>
      </c>
      <c r="D1345" s="1">
        <v>7081989</v>
      </c>
      <c r="E1345" s="1">
        <v>0</v>
      </c>
      <c r="F1345" s="1">
        <v>0</v>
      </c>
      <c r="G1345" s="1">
        <v>0</v>
      </c>
      <c r="H1345" s="1">
        <v>152505913</v>
      </c>
      <c r="I1345" s="1">
        <v>100668502</v>
      </c>
      <c r="J1345" s="1">
        <v>920866734.76999998</v>
      </c>
      <c r="K1345" s="1">
        <v>0</v>
      </c>
      <c r="L1345" s="9"/>
    </row>
    <row r="1346" spans="1:12" x14ac:dyDescent="0.3">
      <c r="A1346" s="5">
        <v>620000</v>
      </c>
      <c r="B1346" s="6" t="s">
        <v>910</v>
      </c>
      <c r="C1346" s="1">
        <v>3714223731</v>
      </c>
      <c r="D1346" s="1">
        <v>109659967</v>
      </c>
      <c r="E1346" s="1">
        <v>89738726</v>
      </c>
      <c r="F1346" s="1">
        <v>825564</v>
      </c>
      <c r="G1346" s="1">
        <v>25650023</v>
      </c>
      <c r="H1346" s="1">
        <v>205234876.83000001</v>
      </c>
      <c r="I1346" s="1">
        <v>1389890799</v>
      </c>
      <c r="J1346" s="1">
        <v>0</v>
      </c>
      <c r="K1346" s="1">
        <v>0</v>
      </c>
      <c r="L1346" s="9"/>
    </row>
    <row r="1347" spans="1:12" x14ac:dyDescent="0.3">
      <c r="A1347" s="5">
        <v>620500</v>
      </c>
      <c r="B1347" s="6" t="s">
        <v>911</v>
      </c>
      <c r="C1347" s="1">
        <v>3714348731</v>
      </c>
      <c r="D1347" s="1">
        <v>109659967</v>
      </c>
      <c r="E1347" s="1">
        <v>89738726</v>
      </c>
      <c r="F1347" s="1">
        <v>825564</v>
      </c>
      <c r="G1347" s="1">
        <v>25650023</v>
      </c>
      <c r="H1347" s="1">
        <v>198757126</v>
      </c>
      <c r="I1347" s="1">
        <v>1389890799</v>
      </c>
      <c r="J1347" s="1">
        <v>0</v>
      </c>
      <c r="K1347" s="1">
        <v>0</v>
      </c>
      <c r="L1347" s="9"/>
    </row>
    <row r="1348" spans="1:12" x14ac:dyDescent="0.3">
      <c r="A1348" s="5">
        <v>621000</v>
      </c>
      <c r="B1348" s="6" t="s">
        <v>912</v>
      </c>
      <c r="C1348" s="1">
        <v>0</v>
      </c>
      <c r="D1348" s="1">
        <v>0</v>
      </c>
      <c r="E1348" s="1">
        <v>0</v>
      </c>
      <c r="F1348" s="1">
        <v>0</v>
      </c>
      <c r="G1348" s="1">
        <v>0</v>
      </c>
      <c r="H1348" s="1">
        <v>6477750.8300000001</v>
      </c>
      <c r="I1348" s="1">
        <v>0</v>
      </c>
      <c r="J1348" s="1">
        <v>0</v>
      </c>
      <c r="K1348" s="1">
        <v>0</v>
      </c>
      <c r="L1348" s="9"/>
    </row>
    <row r="1349" spans="1:12" x14ac:dyDescent="0.3">
      <c r="A1349" s="5">
        <v>700000</v>
      </c>
      <c r="B1349" s="6" t="s">
        <v>913</v>
      </c>
      <c r="C1349" s="1">
        <v>1695480702</v>
      </c>
      <c r="D1349" s="1">
        <v>46260588</v>
      </c>
      <c r="E1349" s="1">
        <v>16948681</v>
      </c>
      <c r="F1349" s="1">
        <v>0</v>
      </c>
      <c r="G1349" s="1">
        <v>0</v>
      </c>
      <c r="H1349" s="1">
        <v>1204412472.6700001</v>
      </c>
      <c r="I1349" s="1">
        <v>220151850.25</v>
      </c>
      <c r="J1349" s="1">
        <v>317192977</v>
      </c>
      <c r="K1349" s="1">
        <v>24503088.329999998</v>
      </c>
      <c r="L1349" s="9"/>
    </row>
    <row r="1350" spans="1:12" x14ac:dyDescent="0.3">
      <c r="A1350" s="5">
        <v>710000</v>
      </c>
      <c r="B1350" s="6" t="s">
        <v>914</v>
      </c>
      <c r="C1350" s="1">
        <v>1695480702</v>
      </c>
      <c r="D1350" s="1">
        <v>46260588</v>
      </c>
      <c r="E1350" s="1">
        <v>16948681</v>
      </c>
      <c r="F1350" s="1">
        <v>0</v>
      </c>
      <c r="G1350" s="1">
        <v>0</v>
      </c>
      <c r="H1350" s="1">
        <v>1204412472.6700001</v>
      </c>
      <c r="I1350" s="1">
        <v>220151850.25</v>
      </c>
      <c r="J1350" s="1">
        <v>317192977</v>
      </c>
      <c r="K1350" s="1">
        <v>24503088.329999998</v>
      </c>
      <c r="L1350" s="9"/>
    </row>
    <row r="1351" spans="1:12" x14ac:dyDescent="0.3">
      <c r="A1351" s="5">
        <v>710500</v>
      </c>
      <c r="B1351" s="6" t="s">
        <v>915</v>
      </c>
      <c r="C1351" s="1">
        <v>919794482</v>
      </c>
      <c r="D1351" s="1">
        <v>26063925</v>
      </c>
      <c r="E1351" s="1">
        <v>16948681</v>
      </c>
      <c r="F1351" s="1">
        <v>0</v>
      </c>
      <c r="G1351" s="1">
        <v>0</v>
      </c>
      <c r="H1351" s="1">
        <v>380656340.87</v>
      </c>
      <c r="I1351" s="1">
        <v>48545730</v>
      </c>
      <c r="J1351" s="1">
        <v>317192977</v>
      </c>
      <c r="K1351" s="1">
        <v>0</v>
      </c>
      <c r="L1351" s="9"/>
    </row>
    <row r="1352" spans="1:12" x14ac:dyDescent="0.3">
      <c r="A1352" s="5">
        <v>711000</v>
      </c>
      <c r="B1352" s="6" t="s">
        <v>916</v>
      </c>
      <c r="C1352" s="1">
        <v>775686220</v>
      </c>
      <c r="D1352" s="1">
        <v>20196663</v>
      </c>
      <c r="E1352" s="1">
        <v>0</v>
      </c>
      <c r="F1352" s="1">
        <v>0</v>
      </c>
      <c r="G1352" s="1">
        <v>0</v>
      </c>
      <c r="H1352" s="1">
        <v>822287031.79999995</v>
      </c>
      <c r="I1352" s="1">
        <v>157270060.25</v>
      </c>
      <c r="J1352" s="1">
        <v>0</v>
      </c>
      <c r="K1352" s="1">
        <v>24503088.329999998</v>
      </c>
      <c r="L1352" s="9"/>
    </row>
    <row r="1353" spans="1:12" x14ac:dyDescent="0.3">
      <c r="A1353" s="5">
        <v>711500</v>
      </c>
      <c r="B1353" s="6" t="s">
        <v>917</v>
      </c>
      <c r="C1353" s="1">
        <v>0</v>
      </c>
      <c r="D1353" s="1">
        <v>0</v>
      </c>
      <c r="E1353" s="1">
        <v>0</v>
      </c>
      <c r="F1353" s="1">
        <v>0</v>
      </c>
      <c r="G1353" s="1">
        <v>0</v>
      </c>
      <c r="H1353" s="1">
        <v>1469100</v>
      </c>
      <c r="I1353" s="1">
        <v>14336060</v>
      </c>
      <c r="J1353" s="1">
        <v>0</v>
      </c>
      <c r="K1353" s="1">
        <v>0</v>
      </c>
      <c r="L1353" s="9"/>
    </row>
    <row r="1354" spans="1:12" x14ac:dyDescent="0.3">
      <c r="A1354" s="5">
        <v>810000</v>
      </c>
      <c r="B1354" s="6" t="s">
        <v>918</v>
      </c>
      <c r="C1354" s="1">
        <v>29011751485.459999</v>
      </c>
      <c r="D1354" s="1">
        <v>3887785971.79</v>
      </c>
      <c r="E1354" s="1">
        <v>9955900349.2999992</v>
      </c>
      <c r="F1354" s="1">
        <v>17532953210.169998</v>
      </c>
      <c r="G1354" s="1">
        <v>100501064236.8</v>
      </c>
      <c r="H1354" s="1">
        <v>10846949171.220001</v>
      </c>
      <c r="I1354" s="1">
        <v>21833621734.330002</v>
      </c>
      <c r="J1354" s="1">
        <v>77438494343.529999</v>
      </c>
      <c r="K1354" s="1">
        <v>600827075907.81995</v>
      </c>
      <c r="L1354" s="9"/>
    </row>
    <row r="1355" spans="1:12" x14ac:dyDescent="0.3">
      <c r="A1355" s="5">
        <v>810500</v>
      </c>
      <c r="B1355" s="6" t="s">
        <v>919</v>
      </c>
      <c r="C1355" s="1">
        <v>366175265.46000004</v>
      </c>
      <c r="D1355" s="1">
        <v>3484001</v>
      </c>
      <c r="E1355" s="1">
        <v>132125169</v>
      </c>
      <c r="F1355" s="1">
        <v>810933857.19000006</v>
      </c>
      <c r="G1355" s="1">
        <v>308524928.35000002</v>
      </c>
      <c r="H1355" s="1">
        <v>430758875</v>
      </c>
      <c r="I1355" s="1">
        <v>731436482</v>
      </c>
      <c r="J1355" s="1">
        <v>44827701672.159996</v>
      </c>
      <c r="K1355" s="1">
        <v>376490241757.57007</v>
      </c>
      <c r="L1355" s="9"/>
    </row>
    <row r="1356" spans="1:12" x14ac:dyDescent="0.3">
      <c r="A1356" s="5">
        <v>811000</v>
      </c>
      <c r="B1356" s="6" t="s">
        <v>920</v>
      </c>
      <c r="C1356" s="1">
        <v>27499707967</v>
      </c>
      <c r="D1356" s="1">
        <v>813221279.90999997</v>
      </c>
      <c r="E1356" s="1">
        <v>4383926847.9699993</v>
      </c>
      <c r="F1356" s="1">
        <v>8423147896.5299997</v>
      </c>
      <c r="G1356" s="1">
        <v>57960957067.230003</v>
      </c>
      <c r="H1356" s="1">
        <v>6333126576.04</v>
      </c>
      <c r="I1356" s="1">
        <v>8315770530.0100002</v>
      </c>
      <c r="J1356" s="1">
        <v>9436078568</v>
      </c>
      <c r="K1356" s="1">
        <v>116449313253.85001</v>
      </c>
      <c r="L1356" s="9"/>
    </row>
    <row r="1357" spans="1:12" x14ac:dyDescent="0.3">
      <c r="A1357" s="5">
        <v>811500</v>
      </c>
      <c r="B1357" s="6" t="s">
        <v>921</v>
      </c>
      <c r="C1357" s="1">
        <v>1145868253</v>
      </c>
      <c r="D1357" s="1">
        <v>3071080690.8800001</v>
      </c>
      <c r="E1357" s="1">
        <v>5439848332.329999</v>
      </c>
      <c r="F1357" s="1">
        <v>8298871381.4499998</v>
      </c>
      <c r="G1357" s="1">
        <v>42231582241.220001</v>
      </c>
      <c r="H1357" s="1">
        <v>4083063720.1799998</v>
      </c>
      <c r="I1357" s="1">
        <v>12786414722.32</v>
      </c>
      <c r="J1357" s="1">
        <v>23174714103.369999</v>
      </c>
      <c r="K1357" s="1">
        <v>107887520896.40001</v>
      </c>
      <c r="L1357" s="9"/>
    </row>
    <row r="1358" spans="1:12" x14ac:dyDescent="0.3">
      <c r="A1358" s="5">
        <v>811505</v>
      </c>
      <c r="B1358" s="6" t="s">
        <v>922</v>
      </c>
      <c r="C1358" s="1">
        <v>0</v>
      </c>
      <c r="D1358" s="1">
        <v>19512697</v>
      </c>
      <c r="E1358" s="1">
        <v>1337179</v>
      </c>
      <c r="F1358" s="1">
        <v>0</v>
      </c>
      <c r="G1358" s="1">
        <v>0</v>
      </c>
      <c r="H1358" s="1">
        <v>148818951</v>
      </c>
      <c r="I1358" s="1">
        <v>1683582000</v>
      </c>
      <c r="J1358" s="1">
        <v>1340273</v>
      </c>
      <c r="K1358" s="1">
        <v>2587805008</v>
      </c>
      <c r="L1358" s="9"/>
    </row>
    <row r="1359" spans="1:12" x14ac:dyDescent="0.3">
      <c r="A1359" s="5">
        <v>811510</v>
      </c>
      <c r="B1359" s="6" t="s">
        <v>923</v>
      </c>
      <c r="C1359" s="1">
        <v>0</v>
      </c>
      <c r="D1359" s="1">
        <v>0</v>
      </c>
      <c r="E1359" s="1">
        <v>177196710</v>
      </c>
      <c r="F1359" s="1">
        <v>0</v>
      </c>
      <c r="G1359" s="1">
        <v>0</v>
      </c>
      <c r="H1359" s="1">
        <v>0</v>
      </c>
      <c r="I1359" s="1">
        <v>0</v>
      </c>
      <c r="J1359" s="1">
        <v>311187</v>
      </c>
      <c r="K1359" s="1">
        <v>21285571.800000001</v>
      </c>
      <c r="L1359" s="9"/>
    </row>
    <row r="1360" spans="1:12" x14ac:dyDescent="0.3">
      <c r="A1360" s="5">
        <v>811515</v>
      </c>
      <c r="B1360" s="6" t="s">
        <v>169</v>
      </c>
      <c r="C1360" s="1">
        <v>0</v>
      </c>
      <c r="D1360" s="1">
        <v>0</v>
      </c>
      <c r="E1360" s="1">
        <v>183133698</v>
      </c>
      <c r="F1360" s="1">
        <v>3431519</v>
      </c>
      <c r="G1360" s="1">
        <v>6665116</v>
      </c>
      <c r="H1360" s="1">
        <v>2927169</v>
      </c>
      <c r="I1360" s="1">
        <v>15679750.26</v>
      </c>
      <c r="J1360" s="1">
        <v>316450682.80000001</v>
      </c>
      <c r="K1360" s="1">
        <v>134185652.31999999</v>
      </c>
      <c r="L1360" s="9"/>
    </row>
    <row r="1361" spans="1:12" x14ac:dyDescent="0.3">
      <c r="A1361" s="5">
        <v>811520</v>
      </c>
      <c r="B1361" s="6" t="s">
        <v>170</v>
      </c>
      <c r="C1361" s="1">
        <v>0</v>
      </c>
      <c r="D1361" s="1">
        <v>0</v>
      </c>
      <c r="E1361" s="1">
        <v>178327338</v>
      </c>
      <c r="F1361" s="1">
        <v>7671449</v>
      </c>
      <c r="G1361" s="1">
        <v>15289685</v>
      </c>
      <c r="H1361" s="1">
        <v>662315.47</v>
      </c>
      <c r="I1361" s="1">
        <v>18242725</v>
      </c>
      <c r="J1361" s="1">
        <v>237908129</v>
      </c>
      <c r="K1361" s="1">
        <v>163688100.14000002</v>
      </c>
      <c r="L1361" s="9"/>
    </row>
    <row r="1362" spans="1:12" x14ac:dyDescent="0.3">
      <c r="A1362" s="5">
        <v>811525</v>
      </c>
      <c r="B1362" s="6" t="s">
        <v>171</v>
      </c>
      <c r="C1362" s="1">
        <v>0</v>
      </c>
      <c r="D1362" s="1">
        <v>68477342</v>
      </c>
      <c r="E1362" s="1">
        <v>282022995</v>
      </c>
      <c r="F1362" s="1">
        <v>105748917</v>
      </c>
      <c r="G1362" s="1">
        <v>41418707</v>
      </c>
      <c r="H1362" s="1">
        <v>13348125</v>
      </c>
      <c r="I1362" s="1">
        <v>306036470</v>
      </c>
      <c r="J1362" s="1">
        <v>2246953328</v>
      </c>
      <c r="K1362" s="1">
        <v>3058217028</v>
      </c>
      <c r="L1362" s="9"/>
    </row>
    <row r="1363" spans="1:12" x14ac:dyDescent="0.3">
      <c r="A1363" s="5">
        <v>811530</v>
      </c>
      <c r="B1363" s="6" t="s">
        <v>924</v>
      </c>
      <c r="C1363" s="1">
        <v>21130448</v>
      </c>
      <c r="D1363" s="1">
        <v>0</v>
      </c>
      <c r="E1363" s="1">
        <v>27186776</v>
      </c>
      <c r="F1363" s="1">
        <v>183500</v>
      </c>
      <c r="G1363" s="1">
        <v>209024</v>
      </c>
      <c r="H1363" s="1">
        <v>2470845196</v>
      </c>
      <c r="I1363" s="1">
        <v>1293968449</v>
      </c>
      <c r="J1363" s="1">
        <v>1703405</v>
      </c>
      <c r="K1363" s="1">
        <v>187952353</v>
      </c>
      <c r="L1363" s="9"/>
    </row>
    <row r="1364" spans="1:12" x14ac:dyDescent="0.3">
      <c r="A1364" s="5">
        <v>811535</v>
      </c>
      <c r="B1364" s="6" t="s">
        <v>925</v>
      </c>
      <c r="C1364" s="1">
        <v>794371</v>
      </c>
      <c r="D1364" s="1">
        <v>0</v>
      </c>
      <c r="E1364" s="1">
        <v>178913916</v>
      </c>
      <c r="F1364" s="1">
        <v>1880323</v>
      </c>
      <c r="G1364" s="1">
        <v>0</v>
      </c>
      <c r="H1364" s="1">
        <v>0</v>
      </c>
      <c r="I1364" s="1">
        <v>4328472</v>
      </c>
      <c r="J1364" s="1">
        <v>1913315</v>
      </c>
      <c r="K1364" s="1">
        <v>7995071.75</v>
      </c>
      <c r="L1364" s="9"/>
    </row>
    <row r="1365" spans="1:12" x14ac:dyDescent="0.3">
      <c r="A1365" s="5">
        <v>811540</v>
      </c>
      <c r="B1365" s="6" t="s">
        <v>174</v>
      </c>
      <c r="C1365" s="1">
        <v>169113521</v>
      </c>
      <c r="D1365" s="1">
        <v>8660619.8800000008</v>
      </c>
      <c r="E1365" s="1">
        <v>1070623898.99</v>
      </c>
      <c r="F1365" s="1">
        <v>256386963.76999998</v>
      </c>
      <c r="G1365" s="1">
        <v>7550415444</v>
      </c>
      <c r="H1365" s="1">
        <v>20840496.280000001</v>
      </c>
      <c r="I1365" s="1">
        <v>250206316.75999999</v>
      </c>
      <c r="J1365" s="1">
        <v>1826083531.5</v>
      </c>
      <c r="K1365" s="1">
        <v>1960468662.3600001</v>
      </c>
      <c r="L1365" s="9"/>
    </row>
    <row r="1366" spans="1:12" x14ac:dyDescent="0.3">
      <c r="A1366" s="5">
        <v>811545</v>
      </c>
      <c r="B1366" s="6" t="s">
        <v>175</v>
      </c>
      <c r="C1366" s="1">
        <v>196016564</v>
      </c>
      <c r="D1366" s="1">
        <v>27647281</v>
      </c>
      <c r="E1366" s="1">
        <v>175814279.45000002</v>
      </c>
      <c r="F1366" s="1">
        <v>343362271.94</v>
      </c>
      <c r="G1366" s="1">
        <v>1069431924</v>
      </c>
      <c r="H1366" s="1">
        <v>43192559</v>
      </c>
      <c r="I1366" s="1">
        <v>380253244.12</v>
      </c>
      <c r="J1366" s="1">
        <v>892873051</v>
      </c>
      <c r="K1366" s="1">
        <v>1768843083.0000002</v>
      </c>
      <c r="L1366" s="9"/>
    </row>
    <row r="1367" spans="1:12" x14ac:dyDescent="0.3">
      <c r="A1367" s="5">
        <v>811550</v>
      </c>
      <c r="B1367" s="6" t="s">
        <v>176</v>
      </c>
      <c r="C1367" s="1">
        <v>129924861</v>
      </c>
      <c r="D1367" s="1">
        <v>2425747726</v>
      </c>
      <c r="E1367" s="1">
        <v>3015124803.1900001</v>
      </c>
      <c r="F1367" s="1">
        <v>7516142251.7400007</v>
      </c>
      <c r="G1367" s="1">
        <v>14133707254</v>
      </c>
      <c r="H1367" s="1">
        <v>1150150386.4300001</v>
      </c>
      <c r="I1367" s="1">
        <v>8170841071.1799994</v>
      </c>
      <c r="J1367" s="1">
        <v>17593523831.07</v>
      </c>
      <c r="K1367" s="1">
        <v>63955404299.019989</v>
      </c>
      <c r="L1367" s="9"/>
    </row>
    <row r="1368" spans="1:12" x14ac:dyDescent="0.3">
      <c r="A1368" s="5">
        <v>811555</v>
      </c>
      <c r="B1368" s="6" t="s">
        <v>926</v>
      </c>
      <c r="C1368" s="1">
        <v>0</v>
      </c>
      <c r="D1368" s="1">
        <v>0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1187090</v>
      </c>
      <c r="L1368" s="9"/>
    </row>
    <row r="1369" spans="1:12" x14ac:dyDescent="0.3">
      <c r="A1369" s="5">
        <v>811560</v>
      </c>
      <c r="B1369" s="6" t="s">
        <v>927</v>
      </c>
      <c r="C1369" s="1">
        <v>0</v>
      </c>
      <c r="D1369" s="1">
        <v>0</v>
      </c>
      <c r="E1369" s="1">
        <v>0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18037790</v>
      </c>
      <c r="L1369" s="9"/>
    </row>
    <row r="1370" spans="1:12" x14ac:dyDescent="0.3">
      <c r="A1370" s="5">
        <v>811565</v>
      </c>
      <c r="B1370" s="6" t="s">
        <v>928</v>
      </c>
      <c r="C1370" s="1">
        <v>37366</v>
      </c>
      <c r="D1370" s="1">
        <v>0</v>
      </c>
      <c r="E1370" s="1">
        <v>0</v>
      </c>
      <c r="F1370" s="1">
        <v>3910182</v>
      </c>
      <c r="G1370" s="1">
        <v>6833502</v>
      </c>
      <c r="H1370" s="1">
        <v>0</v>
      </c>
      <c r="I1370" s="1">
        <v>0</v>
      </c>
      <c r="J1370" s="1">
        <v>0</v>
      </c>
      <c r="K1370" s="1">
        <v>254354606.40000001</v>
      </c>
      <c r="L1370" s="9"/>
    </row>
    <row r="1371" spans="1:12" x14ac:dyDescent="0.3">
      <c r="A1371" s="5">
        <v>811570</v>
      </c>
      <c r="B1371" s="6" t="s">
        <v>929</v>
      </c>
      <c r="C1371" s="1">
        <v>136884711</v>
      </c>
      <c r="D1371" s="1">
        <v>0</v>
      </c>
      <c r="E1371" s="1">
        <v>0</v>
      </c>
      <c r="F1371" s="1">
        <v>0</v>
      </c>
      <c r="G1371" s="1">
        <v>14974891</v>
      </c>
      <c r="H1371" s="1">
        <v>0</v>
      </c>
      <c r="I1371" s="1">
        <v>0</v>
      </c>
      <c r="J1371" s="1">
        <v>0</v>
      </c>
      <c r="K1371" s="1">
        <v>226789559.25</v>
      </c>
      <c r="L1371" s="9"/>
    </row>
    <row r="1372" spans="1:12" x14ac:dyDescent="0.3">
      <c r="A1372" s="5">
        <v>811575</v>
      </c>
      <c r="B1372" s="6" t="s">
        <v>930</v>
      </c>
      <c r="C1372" s="1">
        <v>19710918</v>
      </c>
      <c r="D1372" s="1">
        <v>345574703</v>
      </c>
      <c r="E1372" s="1">
        <v>10162973</v>
      </c>
      <c r="F1372" s="1">
        <v>0</v>
      </c>
      <c r="G1372" s="1">
        <v>444180737</v>
      </c>
      <c r="H1372" s="1">
        <v>0</v>
      </c>
      <c r="I1372" s="1">
        <v>0</v>
      </c>
      <c r="J1372" s="1">
        <v>19821522</v>
      </c>
      <c r="K1372" s="1">
        <v>12603979566.969999</v>
      </c>
      <c r="L1372" s="9"/>
    </row>
    <row r="1373" spans="1:12" x14ac:dyDescent="0.3">
      <c r="A1373" s="5">
        <v>811580</v>
      </c>
      <c r="B1373" s="6" t="s">
        <v>931</v>
      </c>
      <c r="C1373" s="1">
        <v>398865</v>
      </c>
      <c r="D1373" s="1">
        <v>0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114470029</v>
      </c>
      <c r="L1373" s="9"/>
    </row>
    <row r="1374" spans="1:12" x14ac:dyDescent="0.3">
      <c r="A1374" s="5">
        <v>811585</v>
      </c>
      <c r="B1374" s="6" t="s">
        <v>932</v>
      </c>
      <c r="C1374" s="1">
        <v>559701</v>
      </c>
      <c r="D1374" s="1">
        <v>0</v>
      </c>
      <c r="E1374" s="1">
        <v>0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24898838</v>
      </c>
      <c r="L1374" s="9"/>
    </row>
    <row r="1375" spans="1:12" x14ac:dyDescent="0.3">
      <c r="A1375" s="5">
        <v>811590</v>
      </c>
      <c r="B1375" s="6" t="s">
        <v>933</v>
      </c>
      <c r="C1375" s="1">
        <v>666190</v>
      </c>
      <c r="D1375" s="1">
        <v>0</v>
      </c>
      <c r="E1375" s="1">
        <v>591014</v>
      </c>
      <c r="F1375" s="1">
        <v>164712</v>
      </c>
      <c r="G1375" s="1">
        <v>182145</v>
      </c>
      <c r="H1375" s="1">
        <v>0</v>
      </c>
      <c r="I1375" s="1">
        <v>0</v>
      </c>
      <c r="J1375" s="1">
        <v>0</v>
      </c>
      <c r="K1375" s="1">
        <v>321591880.99000001</v>
      </c>
      <c r="L1375" s="9"/>
    </row>
    <row r="1376" spans="1:12" x14ac:dyDescent="0.3">
      <c r="A1376" s="5">
        <v>811595</v>
      </c>
      <c r="B1376" s="6" t="s">
        <v>934</v>
      </c>
      <c r="C1376" s="1">
        <v>49512186</v>
      </c>
      <c r="D1376" s="1">
        <v>0</v>
      </c>
      <c r="E1376" s="1">
        <v>7610241</v>
      </c>
      <c r="F1376" s="1">
        <v>59608327</v>
      </c>
      <c r="G1376" s="1">
        <v>0</v>
      </c>
      <c r="H1376" s="1">
        <v>0</v>
      </c>
      <c r="I1376" s="1">
        <v>0</v>
      </c>
      <c r="J1376" s="1">
        <v>912177</v>
      </c>
      <c r="K1376" s="1">
        <v>543705411.41000009</v>
      </c>
      <c r="L1376" s="9"/>
    </row>
    <row r="1377" spans="1:12" x14ac:dyDescent="0.3">
      <c r="A1377" s="5">
        <v>811599</v>
      </c>
      <c r="B1377" s="6" t="s">
        <v>935</v>
      </c>
      <c r="C1377" s="1">
        <v>421109677</v>
      </c>
      <c r="D1377" s="1">
        <v>175443530</v>
      </c>
      <c r="E1377" s="1">
        <v>131757576.7</v>
      </c>
      <c r="F1377" s="1">
        <v>355002</v>
      </c>
      <c r="G1377" s="1">
        <v>18948261108.220001</v>
      </c>
      <c r="H1377" s="1">
        <v>232185981</v>
      </c>
      <c r="I1377" s="1">
        <v>663215489</v>
      </c>
      <c r="J1377" s="1">
        <v>34873550</v>
      </c>
      <c r="K1377" s="1">
        <v>19932661294.989998</v>
      </c>
      <c r="L1377" s="9"/>
    </row>
    <row r="1378" spans="1:12" x14ac:dyDescent="0.3">
      <c r="A1378" s="5">
        <v>830000</v>
      </c>
      <c r="B1378" s="6" t="s">
        <v>936</v>
      </c>
      <c r="C1378" s="1">
        <v>96065084128.070007</v>
      </c>
      <c r="D1378" s="1">
        <v>8659804182.5100002</v>
      </c>
      <c r="E1378" s="1">
        <v>21646006827.649998</v>
      </c>
      <c r="F1378" s="1">
        <v>56878317882.450005</v>
      </c>
      <c r="G1378" s="1">
        <v>223578349899.31006</v>
      </c>
      <c r="H1378" s="1">
        <v>11283231741.300001</v>
      </c>
      <c r="I1378" s="1">
        <v>31571937353.349995</v>
      </c>
      <c r="J1378" s="1">
        <v>546911614682.21997</v>
      </c>
      <c r="K1378" s="1">
        <v>2044625080897.71</v>
      </c>
      <c r="L1378" s="9"/>
    </row>
    <row r="1379" spans="1:12" x14ac:dyDescent="0.3">
      <c r="A1379" s="5">
        <v>830500</v>
      </c>
      <c r="B1379" s="6" t="s">
        <v>937</v>
      </c>
      <c r="C1379" s="1">
        <v>7531500000</v>
      </c>
      <c r="D1379" s="1">
        <v>40853849</v>
      </c>
      <c r="E1379" s="1">
        <v>400174994</v>
      </c>
      <c r="F1379" s="1">
        <v>10000000</v>
      </c>
      <c r="G1379" s="1">
        <v>41070295678.830002</v>
      </c>
      <c r="H1379" s="1">
        <v>3798832</v>
      </c>
      <c r="I1379" s="1">
        <v>3442356494</v>
      </c>
      <c r="J1379" s="1">
        <v>118885666870</v>
      </c>
      <c r="K1379" s="1">
        <v>988750611744.78003</v>
      </c>
      <c r="L1379" s="9"/>
    </row>
    <row r="1380" spans="1:12" x14ac:dyDescent="0.3">
      <c r="A1380" s="5">
        <v>831000</v>
      </c>
      <c r="B1380" s="6" t="s">
        <v>938</v>
      </c>
      <c r="C1380" s="1">
        <v>6849532099.5899992</v>
      </c>
      <c r="D1380" s="1">
        <v>4077536753.4200001</v>
      </c>
      <c r="E1380" s="1">
        <v>9958068478.0999985</v>
      </c>
      <c r="F1380" s="1">
        <v>27359144563.219997</v>
      </c>
      <c r="G1380" s="1">
        <v>67119407687.799995</v>
      </c>
      <c r="H1380" s="1">
        <v>6801192342.5100002</v>
      </c>
      <c r="I1380" s="1">
        <v>19707281253.890003</v>
      </c>
      <c r="J1380" s="1">
        <v>98924152303.080002</v>
      </c>
      <c r="K1380" s="1">
        <v>715279380503.88</v>
      </c>
      <c r="L1380" s="9"/>
    </row>
    <row r="1381" spans="1:12" x14ac:dyDescent="0.3">
      <c r="A1381" s="5">
        <v>831005</v>
      </c>
      <c r="B1381" s="6" t="s">
        <v>325</v>
      </c>
      <c r="C1381" s="1">
        <v>923226674.45000005</v>
      </c>
      <c r="D1381" s="1">
        <v>10402129</v>
      </c>
      <c r="E1381" s="1">
        <v>781890216.50999999</v>
      </c>
      <c r="F1381" s="1">
        <v>6518738659.3299999</v>
      </c>
      <c r="G1381" s="1">
        <v>3663110829.6700001</v>
      </c>
      <c r="H1381" s="1">
        <v>47522446.799999997</v>
      </c>
      <c r="I1381" s="1">
        <v>409756487.38999999</v>
      </c>
      <c r="J1381" s="1">
        <v>770202889.56000006</v>
      </c>
      <c r="K1381" s="1">
        <v>12216933389.91</v>
      </c>
      <c r="L1381" s="9"/>
    </row>
    <row r="1382" spans="1:12" x14ac:dyDescent="0.3">
      <c r="A1382" s="5">
        <v>831010</v>
      </c>
      <c r="B1382" s="6" t="s">
        <v>939</v>
      </c>
      <c r="C1382" s="1">
        <v>376972905.81</v>
      </c>
      <c r="D1382" s="1">
        <v>6152990.5</v>
      </c>
      <c r="E1382" s="1">
        <v>2649810.23</v>
      </c>
      <c r="F1382" s="1">
        <v>4534307</v>
      </c>
      <c r="G1382" s="1">
        <v>11625930063</v>
      </c>
      <c r="H1382" s="1">
        <v>869948</v>
      </c>
      <c r="I1382" s="1">
        <v>2174444</v>
      </c>
      <c r="J1382" s="1">
        <v>0</v>
      </c>
      <c r="K1382" s="1">
        <v>721971388.60000002</v>
      </c>
      <c r="L1382" s="9"/>
    </row>
    <row r="1383" spans="1:12" x14ac:dyDescent="0.3">
      <c r="A1383" s="5">
        <v>831015</v>
      </c>
      <c r="B1383" s="6" t="s">
        <v>940</v>
      </c>
      <c r="C1383" s="1">
        <v>730543886.93999994</v>
      </c>
      <c r="D1383" s="1">
        <v>3945723331.9200001</v>
      </c>
      <c r="E1383" s="1">
        <v>7697428055.2399998</v>
      </c>
      <c r="F1383" s="1">
        <v>17133978393.049999</v>
      </c>
      <c r="G1383" s="1">
        <v>43412815345.139999</v>
      </c>
      <c r="H1383" s="1">
        <v>5479187712.250001</v>
      </c>
      <c r="I1383" s="1">
        <v>15172097376.420002</v>
      </c>
      <c r="J1383" s="1">
        <v>70915702896.899994</v>
      </c>
      <c r="K1383" s="1">
        <v>583716868968.29004</v>
      </c>
      <c r="L1383" s="9"/>
    </row>
    <row r="1384" spans="1:12" x14ac:dyDescent="0.3">
      <c r="A1384" s="5">
        <v>831020</v>
      </c>
      <c r="B1384" s="6" t="s">
        <v>941</v>
      </c>
      <c r="C1384" s="1">
        <v>2723356334.5300002</v>
      </c>
      <c r="D1384" s="1">
        <v>0</v>
      </c>
      <c r="E1384" s="1">
        <v>77665481.150000006</v>
      </c>
      <c r="F1384" s="1">
        <v>129731380.21000001</v>
      </c>
      <c r="G1384" s="1">
        <v>4425077513.3599997</v>
      </c>
      <c r="H1384" s="1">
        <v>622605</v>
      </c>
      <c r="I1384" s="1">
        <v>1142000</v>
      </c>
      <c r="J1384" s="1">
        <v>317553790</v>
      </c>
      <c r="K1384" s="1">
        <v>354981456.96000004</v>
      </c>
      <c r="L1384" s="9"/>
    </row>
    <row r="1385" spans="1:12" x14ac:dyDescent="0.3">
      <c r="A1385" s="5">
        <v>831025</v>
      </c>
      <c r="B1385" s="6" t="s">
        <v>662</v>
      </c>
      <c r="C1385" s="1">
        <v>1306179801.8099995</v>
      </c>
      <c r="D1385" s="1">
        <v>112704291</v>
      </c>
      <c r="E1385" s="1">
        <v>583631584.43000007</v>
      </c>
      <c r="F1385" s="1">
        <v>2193174263.3800001</v>
      </c>
      <c r="G1385" s="1">
        <v>2937159480.6300001</v>
      </c>
      <c r="H1385" s="1">
        <v>829665461.0200001</v>
      </c>
      <c r="I1385" s="1">
        <v>2989084024.6299996</v>
      </c>
      <c r="J1385" s="1">
        <v>17560874306.389999</v>
      </c>
      <c r="K1385" s="1">
        <v>59902555666.779991</v>
      </c>
      <c r="L1385" s="9"/>
    </row>
    <row r="1386" spans="1:12" x14ac:dyDescent="0.3">
      <c r="A1386" s="5">
        <v>831030</v>
      </c>
      <c r="B1386" s="6" t="s">
        <v>663</v>
      </c>
      <c r="C1386" s="1">
        <v>410973055</v>
      </c>
      <c r="D1386" s="1">
        <v>2330011</v>
      </c>
      <c r="E1386" s="1">
        <v>270723075.95000005</v>
      </c>
      <c r="F1386" s="1">
        <v>1235408706.3200002</v>
      </c>
      <c r="G1386" s="1">
        <v>849882566</v>
      </c>
      <c r="H1386" s="1">
        <v>414306260.14000005</v>
      </c>
      <c r="I1386" s="1">
        <v>736016845.78999996</v>
      </c>
      <c r="J1386" s="1">
        <v>5208420020.1600008</v>
      </c>
      <c r="K1386" s="1">
        <v>23096565606.279999</v>
      </c>
      <c r="L1386" s="9"/>
    </row>
    <row r="1387" spans="1:12" x14ac:dyDescent="0.3">
      <c r="A1387" s="5">
        <v>831035</v>
      </c>
      <c r="B1387" s="6" t="s">
        <v>326</v>
      </c>
      <c r="C1387" s="1">
        <v>378279441.04999995</v>
      </c>
      <c r="D1387" s="1">
        <v>224000</v>
      </c>
      <c r="E1387" s="1">
        <v>544080254.58999991</v>
      </c>
      <c r="F1387" s="1">
        <v>143572651.93000001</v>
      </c>
      <c r="G1387" s="1">
        <v>205431890</v>
      </c>
      <c r="H1387" s="1">
        <v>29017909.300000001</v>
      </c>
      <c r="I1387" s="1">
        <v>397004380.66000003</v>
      </c>
      <c r="J1387" s="1">
        <v>4151389136.0700002</v>
      </c>
      <c r="K1387" s="1">
        <v>35269504027.059998</v>
      </c>
      <c r="L1387" s="9"/>
    </row>
    <row r="1388" spans="1:12" x14ac:dyDescent="0.3">
      <c r="A1388" s="5">
        <v>831500</v>
      </c>
      <c r="B1388" s="6" t="s">
        <v>942</v>
      </c>
      <c r="C1388" s="1">
        <v>0</v>
      </c>
      <c r="D1388" s="1">
        <v>0</v>
      </c>
      <c r="E1388" s="1">
        <v>0</v>
      </c>
      <c r="F1388" s="1">
        <v>2795759</v>
      </c>
      <c r="G1388" s="1">
        <v>0</v>
      </c>
      <c r="H1388" s="1">
        <v>103740176</v>
      </c>
      <c r="I1388" s="1">
        <v>189175008</v>
      </c>
      <c r="J1388" s="1">
        <v>0</v>
      </c>
      <c r="K1388" s="1">
        <v>33799066525.759998</v>
      </c>
      <c r="L1388" s="9"/>
    </row>
    <row r="1389" spans="1:12" x14ac:dyDescent="0.3">
      <c r="A1389" s="5">
        <v>832000</v>
      </c>
      <c r="B1389" s="6" t="s">
        <v>943</v>
      </c>
      <c r="C1389" s="1">
        <v>2386906669.6800003</v>
      </c>
      <c r="D1389" s="1">
        <v>1137107948.78</v>
      </c>
      <c r="E1389" s="1">
        <v>1217076364.8200002</v>
      </c>
      <c r="F1389" s="1">
        <v>6508544539.1900005</v>
      </c>
      <c r="G1389" s="1">
        <v>16734291733.42</v>
      </c>
      <c r="H1389" s="1">
        <v>861963231.83000004</v>
      </c>
      <c r="I1389" s="1">
        <v>3730770101.9099998</v>
      </c>
      <c r="J1389" s="1">
        <v>7604117995.5999994</v>
      </c>
      <c r="K1389" s="1">
        <v>81171640949.12001</v>
      </c>
      <c r="L1389" s="9"/>
    </row>
    <row r="1390" spans="1:12" x14ac:dyDescent="0.3">
      <c r="A1390" s="5">
        <v>832500</v>
      </c>
      <c r="B1390" s="6" t="s">
        <v>944</v>
      </c>
      <c r="C1390" s="1">
        <v>79297145355.800003</v>
      </c>
      <c r="D1390" s="1">
        <v>3404297081.3099999</v>
      </c>
      <c r="E1390" s="1">
        <v>10070686990.73</v>
      </c>
      <c r="F1390" s="1">
        <v>22997833021.040001</v>
      </c>
      <c r="G1390" s="1">
        <v>98654354799.26001</v>
      </c>
      <c r="H1390" s="1">
        <v>3512537158.96</v>
      </c>
      <c r="I1390" s="1">
        <v>4502354481.5500002</v>
      </c>
      <c r="J1390" s="1">
        <v>321497677513.5401</v>
      </c>
      <c r="K1390" s="1">
        <v>225624381174.17001</v>
      </c>
      <c r="L1390" s="9"/>
    </row>
    <row r="1391" spans="1:12" x14ac:dyDescent="0.3">
      <c r="A1391" s="5">
        <v>860000</v>
      </c>
      <c r="B1391" s="6" t="s">
        <v>945</v>
      </c>
      <c r="C1391" s="1">
        <v>29011751485.459999</v>
      </c>
      <c r="D1391" s="1">
        <v>3887785971.79</v>
      </c>
      <c r="E1391" s="1">
        <v>9955900348.4599991</v>
      </c>
      <c r="F1391" s="1">
        <v>17532953210.149998</v>
      </c>
      <c r="G1391" s="1">
        <v>100501064236.8</v>
      </c>
      <c r="H1391" s="1">
        <v>10846949171.220001</v>
      </c>
      <c r="I1391" s="1">
        <v>21833621734.330002</v>
      </c>
      <c r="J1391" s="1">
        <v>77438494343.529999</v>
      </c>
      <c r="K1391" s="1">
        <v>600827075907.91992</v>
      </c>
      <c r="L1391" s="9"/>
    </row>
    <row r="1392" spans="1:12" x14ac:dyDescent="0.3">
      <c r="A1392" s="5">
        <v>880000</v>
      </c>
      <c r="B1392" s="6" t="s">
        <v>946</v>
      </c>
      <c r="C1392" s="1">
        <v>96065084128.070007</v>
      </c>
      <c r="D1392" s="1">
        <v>8659804182.5100002</v>
      </c>
      <c r="E1392" s="1">
        <v>21646006828.489998</v>
      </c>
      <c r="F1392" s="1">
        <v>56878317882.470001</v>
      </c>
      <c r="G1392" s="1">
        <v>223578349899.31006</v>
      </c>
      <c r="H1392" s="1">
        <v>11283231741.300001</v>
      </c>
      <c r="I1392" s="1">
        <v>31571937353.349995</v>
      </c>
      <c r="J1392" s="1">
        <v>546911614682.21997</v>
      </c>
      <c r="K1392" s="1">
        <v>2044625080897.6099</v>
      </c>
      <c r="L1392" s="9"/>
    </row>
    <row r="1393" spans="1:12" x14ac:dyDescent="0.3">
      <c r="A1393" s="5">
        <v>910000</v>
      </c>
      <c r="B1393" s="6" t="s">
        <v>947</v>
      </c>
      <c r="C1393" s="1">
        <v>120356913744.70999</v>
      </c>
      <c r="D1393" s="1">
        <v>143495521178.25</v>
      </c>
      <c r="E1393" s="1">
        <v>224423009172.83002</v>
      </c>
      <c r="F1393" s="1">
        <v>11073842051125.979</v>
      </c>
      <c r="G1393" s="1">
        <v>1643243105913.6899</v>
      </c>
      <c r="H1393" s="1">
        <v>355491575890.95001</v>
      </c>
      <c r="I1393" s="1">
        <v>2709266291757.3604</v>
      </c>
      <c r="J1393" s="1">
        <v>6867570091984.6787</v>
      </c>
      <c r="K1393" s="1">
        <v>17559283334970.93</v>
      </c>
      <c r="L1393" s="9"/>
    </row>
    <row r="1394" spans="1:12" x14ac:dyDescent="0.3">
      <c r="A1394" s="5">
        <v>910500</v>
      </c>
      <c r="B1394" s="6" t="s">
        <v>948</v>
      </c>
      <c r="C1394" s="1">
        <v>22960827587.450001</v>
      </c>
      <c r="D1394" s="1">
        <v>129551000</v>
      </c>
      <c r="E1394" s="1">
        <v>7484201649.1000004</v>
      </c>
      <c r="F1394" s="1">
        <v>27337095378.610001</v>
      </c>
      <c r="G1394" s="1">
        <v>239921850730</v>
      </c>
      <c r="H1394" s="1">
        <v>6228230735.5</v>
      </c>
      <c r="I1394" s="1">
        <v>37137868327.860001</v>
      </c>
      <c r="J1394" s="1">
        <v>157314676.59999999</v>
      </c>
      <c r="K1394" s="1">
        <v>503827968071.46002</v>
      </c>
      <c r="L1394" s="9"/>
    </row>
    <row r="1395" spans="1:12" x14ac:dyDescent="0.3">
      <c r="A1395" s="5">
        <v>911000</v>
      </c>
      <c r="B1395" s="6" t="s">
        <v>949</v>
      </c>
      <c r="C1395" s="1">
        <v>28127586437.439999</v>
      </c>
      <c r="D1395" s="1">
        <v>108393694944.25</v>
      </c>
      <c r="E1395" s="1">
        <v>189189924613.42004</v>
      </c>
      <c r="F1395" s="1">
        <v>4446932981156.0703</v>
      </c>
      <c r="G1395" s="1">
        <v>1021290959061.24</v>
      </c>
      <c r="H1395" s="1">
        <v>272920599416.88</v>
      </c>
      <c r="I1395" s="1">
        <v>2512759589117.2305</v>
      </c>
      <c r="J1395" s="1">
        <v>6686242136122.6689</v>
      </c>
      <c r="K1395" s="1">
        <v>16268167149749.369</v>
      </c>
      <c r="L1395" s="9"/>
    </row>
    <row r="1396" spans="1:12" x14ac:dyDescent="0.3">
      <c r="A1396" s="5">
        <v>911500</v>
      </c>
      <c r="B1396" s="6" t="s">
        <v>950</v>
      </c>
      <c r="C1396" s="1">
        <v>0</v>
      </c>
      <c r="D1396" s="1">
        <v>30876709203</v>
      </c>
      <c r="E1396" s="1">
        <v>20881332221.880001</v>
      </c>
      <c r="F1396" s="1">
        <v>62701102392.599998</v>
      </c>
      <c r="G1396" s="1">
        <v>357350714841</v>
      </c>
      <c r="H1396" s="1">
        <v>64721719940.050011</v>
      </c>
      <c r="I1396" s="1">
        <v>75941736003.240005</v>
      </c>
      <c r="J1396" s="1">
        <v>47543128773.68</v>
      </c>
      <c r="K1396" s="1">
        <v>176784542831.54001</v>
      </c>
      <c r="L1396" s="9"/>
    </row>
    <row r="1397" spans="1:12" x14ac:dyDescent="0.3">
      <c r="A1397" s="5">
        <v>912000</v>
      </c>
      <c r="B1397" s="6" t="s">
        <v>951</v>
      </c>
      <c r="C1397" s="1">
        <v>1177909963</v>
      </c>
      <c r="D1397" s="1">
        <v>321683354</v>
      </c>
      <c r="E1397" s="1">
        <v>1042856651</v>
      </c>
      <c r="F1397" s="1">
        <v>518016994</v>
      </c>
      <c r="G1397" s="1">
        <v>3740022229.0999999</v>
      </c>
      <c r="H1397" s="1">
        <v>1311047077</v>
      </c>
      <c r="I1397" s="1">
        <v>235983210</v>
      </c>
      <c r="J1397" s="1">
        <v>0</v>
      </c>
      <c r="K1397" s="1">
        <v>5659971253.8800001</v>
      </c>
      <c r="L1397" s="9"/>
    </row>
    <row r="1398" spans="1:12" x14ac:dyDescent="0.3">
      <c r="A1398" s="5">
        <v>912500</v>
      </c>
      <c r="B1398" s="6" t="s">
        <v>952</v>
      </c>
      <c r="C1398" s="1">
        <v>68090589756.82</v>
      </c>
      <c r="D1398" s="1">
        <v>1132778324</v>
      </c>
      <c r="E1398" s="1">
        <v>5824694037.4300003</v>
      </c>
      <c r="F1398" s="1">
        <v>34174319270.699997</v>
      </c>
      <c r="G1398" s="1">
        <v>20939556004.349998</v>
      </c>
      <c r="H1398" s="1">
        <v>10309978717.52</v>
      </c>
      <c r="I1398" s="1">
        <v>82415574216.029999</v>
      </c>
      <c r="J1398" s="1">
        <v>121170697220.53999</v>
      </c>
      <c r="K1398" s="1">
        <v>371006238809.02002</v>
      </c>
      <c r="L1398" s="9"/>
    </row>
    <row r="1399" spans="1:12" x14ac:dyDescent="0.3">
      <c r="A1399" s="5">
        <v>930000</v>
      </c>
      <c r="B1399" s="6" t="s">
        <v>953</v>
      </c>
      <c r="C1399" s="1">
        <v>13412846479.57</v>
      </c>
      <c r="D1399" s="1">
        <v>50300000</v>
      </c>
      <c r="E1399" s="1">
        <v>11111334908.469999</v>
      </c>
      <c r="F1399" s="1">
        <v>33229869981.630001</v>
      </c>
      <c r="G1399" s="1">
        <v>248921265465.89001</v>
      </c>
      <c r="H1399" s="1">
        <v>11724367516.130001</v>
      </c>
      <c r="I1399" s="1">
        <v>18711429440.360001</v>
      </c>
      <c r="J1399" s="1">
        <v>160045590281.07999</v>
      </c>
      <c r="K1399" s="1">
        <v>596873769341.43005</v>
      </c>
      <c r="L1399" s="9"/>
    </row>
    <row r="1400" spans="1:12" x14ac:dyDescent="0.3">
      <c r="A1400" s="5">
        <v>930500</v>
      </c>
      <c r="B1400" s="6" t="s">
        <v>954</v>
      </c>
      <c r="C1400" s="1">
        <v>8782330262.9700012</v>
      </c>
      <c r="D1400" s="1">
        <v>50000000</v>
      </c>
      <c r="E1400" s="1">
        <v>2867810731.8699999</v>
      </c>
      <c r="F1400" s="1">
        <v>7908526000</v>
      </c>
      <c r="G1400" s="1">
        <v>145441341000</v>
      </c>
      <c r="H1400" s="1">
        <v>1132488600</v>
      </c>
      <c r="I1400" s="1">
        <v>5533398948</v>
      </c>
      <c r="J1400" s="1">
        <v>10880133780</v>
      </c>
      <c r="K1400" s="1">
        <v>104329342874.72</v>
      </c>
      <c r="L1400" s="9"/>
    </row>
    <row r="1401" spans="1:12" x14ac:dyDescent="0.3">
      <c r="A1401" s="5">
        <v>931000</v>
      </c>
      <c r="B1401" s="6" t="s">
        <v>955</v>
      </c>
      <c r="C1401" s="1">
        <v>4630516216.6000004</v>
      </c>
      <c r="D1401" s="1">
        <v>300000</v>
      </c>
      <c r="E1401" s="1">
        <v>7224514422.46</v>
      </c>
      <c r="F1401" s="1">
        <v>25321343981.630001</v>
      </c>
      <c r="G1401" s="1">
        <v>103479924465.89</v>
      </c>
      <c r="H1401" s="1">
        <v>10515931414.130001</v>
      </c>
      <c r="I1401" s="1">
        <v>13178030492.360001</v>
      </c>
      <c r="J1401" s="1">
        <v>148788168166.07999</v>
      </c>
      <c r="K1401" s="1">
        <v>457980303403.75995</v>
      </c>
      <c r="L1401" s="9"/>
    </row>
    <row r="1402" spans="1:12" x14ac:dyDescent="0.3">
      <c r="A1402" s="5">
        <v>960000</v>
      </c>
      <c r="B1402" s="6" t="s">
        <v>956</v>
      </c>
      <c r="C1402" s="1">
        <v>124575320535.70999</v>
      </c>
      <c r="D1402" s="1">
        <v>138929327715.25</v>
      </c>
      <c r="E1402" s="1">
        <v>215640535181.60999</v>
      </c>
      <c r="F1402" s="1">
        <v>7271167661331.8896</v>
      </c>
      <c r="G1402" s="1">
        <v>1639534917602.6899</v>
      </c>
      <c r="H1402" s="1">
        <v>344121523869.48999</v>
      </c>
      <c r="I1402" s="1">
        <v>2653708699437.0205</v>
      </c>
      <c r="J1402" s="1">
        <v>6147752038388.7197</v>
      </c>
      <c r="K1402" s="1">
        <v>17543100540264.529</v>
      </c>
      <c r="L1402" s="9"/>
    </row>
    <row r="1403" spans="1:12" x14ac:dyDescent="0.3">
      <c r="A1403" s="5">
        <v>960500</v>
      </c>
      <c r="B1403" s="6" t="s">
        <v>957</v>
      </c>
      <c r="C1403" s="1">
        <v>124575320535.70999</v>
      </c>
      <c r="D1403" s="1">
        <v>138929327715.25</v>
      </c>
      <c r="E1403" s="1">
        <v>215640535181.60999</v>
      </c>
      <c r="F1403" s="1">
        <v>7271167661331.8896</v>
      </c>
      <c r="G1403" s="1">
        <v>1639534917602.6899</v>
      </c>
      <c r="H1403" s="1">
        <v>344121523869.48999</v>
      </c>
      <c r="I1403" s="1">
        <v>2653708699437.0205</v>
      </c>
      <c r="J1403" s="1">
        <v>6147752038388.7197</v>
      </c>
      <c r="K1403" s="1">
        <v>17543100540264.529</v>
      </c>
      <c r="L1403" s="9"/>
    </row>
    <row r="1404" spans="1:12" x14ac:dyDescent="0.3">
      <c r="A1404" s="5">
        <v>980000</v>
      </c>
      <c r="B1404" s="6" t="s">
        <v>958</v>
      </c>
      <c r="C1404" s="1">
        <v>9194439688.5699997</v>
      </c>
      <c r="D1404" s="1">
        <v>4616493463</v>
      </c>
      <c r="E1404" s="1">
        <v>19893808899.689999</v>
      </c>
      <c r="F1404" s="1">
        <v>3835904259775.7202</v>
      </c>
      <c r="G1404" s="1">
        <v>252629453776.89001</v>
      </c>
      <c r="H1404" s="1">
        <v>23094419537.580002</v>
      </c>
      <c r="I1404" s="1">
        <v>74269021760.360001</v>
      </c>
      <c r="J1404" s="1">
        <v>879863643877.03992</v>
      </c>
      <c r="K1404" s="1">
        <v>613056564047.82996</v>
      </c>
      <c r="L1404" s="9"/>
    </row>
  </sheetData>
  <autoFilter ref="A1:L1404" xr:uid="{782AD6C2-59CF-4DB8-9B42-A2E6C3F08EF6}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BB0D2-6634-4456-A367-D2D1427F296D}">
  <dimension ref="A1:Y46"/>
  <sheetViews>
    <sheetView showGridLines="0" tabSelected="1" zoomScale="170" zoomScaleNormal="17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RowHeight="16.5" x14ac:dyDescent="0.3"/>
  <cols>
    <col min="2" max="2" width="18" customWidth="1"/>
    <col min="3" max="4" width="12.85546875" style="34" bestFit="1" customWidth="1"/>
    <col min="5" max="5" width="11.85546875" style="34" bestFit="1" customWidth="1"/>
    <col min="6" max="6" width="11.42578125" style="34" bestFit="1" customWidth="1"/>
    <col min="7" max="7" width="12.7109375" style="34" bestFit="1" customWidth="1"/>
    <col min="8" max="8" width="11.42578125" style="34" bestFit="1" customWidth="1"/>
    <col min="9" max="9" width="13.5703125" style="34" bestFit="1" customWidth="1"/>
    <col min="10" max="10" width="7.140625" style="39" bestFit="1" customWidth="1"/>
    <col min="11" max="11" width="6.7109375" bestFit="1" customWidth="1"/>
    <col min="12" max="12" width="7" bestFit="1" customWidth="1"/>
    <col min="13" max="13" width="25.42578125" customWidth="1"/>
    <col min="14" max="14" width="12.42578125" style="34" bestFit="1" customWidth="1"/>
    <col min="15" max="25" width="12.42578125" bestFit="1" customWidth="1"/>
  </cols>
  <sheetData>
    <row r="1" spans="1:25" s="37" customFormat="1" ht="33" x14ac:dyDescent="0.25">
      <c r="A1" s="35" t="s">
        <v>960</v>
      </c>
      <c r="B1" s="35" t="s">
        <v>989</v>
      </c>
      <c r="C1" s="36" t="s">
        <v>985</v>
      </c>
      <c r="D1" s="36" t="s">
        <v>986</v>
      </c>
      <c r="E1" s="36" t="s">
        <v>982</v>
      </c>
      <c r="F1" s="36" t="s">
        <v>983</v>
      </c>
      <c r="G1" s="36" t="s">
        <v>988</v>
      </c>
      <c r="H1" s="36" t="s">
        <v>984</v>
      </c>
      <c r="I1" s="36" t="s">
        <v>987</v>
      </c>
      <c r="J1" s="38" t="s">
        <v>990</v>
      </c>
      <c r="L1" s="35" t="s">
        <v>960</v>
      </c>
      <c r="M1" s="35" t="s">
        <v>989</v>
      </c>
      <c r="N1" s="45">
        <v>44927</v>
      </c>
      <c r="O1" s="45">
        <v>44958</v>
      </c>
      <c r="P1" s="45">
        <v>44986</v>
      </c>
      <c r="Q1" s="45">
        <v>45017</v>
      </c>
      <c r="R1" s="45">
        <v>45047</v>
      </c>
      <c r="S1" s="45">
        <v>45078</v>
      </c>
      <c r="T1" s="45">
        <v>45108</v>
      </c>
      <c r="U1" s="45">
        <v>45139</v>
      </c>
      <c r="V1" s="45">
        <v>45170</v>
      </c>
      <c r="W1" s="45">
        <v>45200</v>
      </c>
      <c r="X1" s="45">
        <v>45231</v>
      </c>
      <c r="Y1" s="45">
        <v>45261</v>
      </c>
    </row>
    <row r="2" spans="1:25" x14ac:dyDescent="0.3">
      <c r="A2" s="5">
        <v>510501</v>
      </c>
      <c r="B2" s="42" t="s">
        <v>752</v>
      </c>
      <c r="C2" s="40">
        <v>15000000</v>
      </c>
      <c r="D2" s="40">
        <v>0</v>
      </c>
      <c r="E2" s="40">
        <v>0</v>
      </c>
      <c r="F2" s="40">
        <v>0</v>
      </c>
      <c r="G2" s="40">
        <v>0</v>
      </c>
      <c r="H2" s="40">
        <v>0</v>
      </c>
      <c r="I2" s="40">
        <v>0</v>
      </c>
      <c r="L2" s="5">
        <v>510501</v>
      </c>
      <c r="M2" s="43" t="s">
        <v>752</v>
      </c>
      <c r="N2" s="41">
        <f>+SUM(C12:I12)</f>
        <v>16800000</v>
      </c>
      <c r="O2" s="41">
        <f>+N2</f>
        <v>16800000</v>
      </c>
      <c r="P2" s="41">
        <f t="shared" ref="P2:Y2" si="0">+O2</f>
        <v>16800000</v>
      </c>
      <c r="Q2" s="41">
        <f t="shared" si="0"/>
        <v>16800000</v>
      </c>
      <c r="R2" s="41">
        <f t="shared" si="0"/>
        <v>16800000</v>
      </c>
      <c r="S2" s="41">
        <f t="shared" si="0"/>
        <v>16800000</v>
      </c>
      <c r="T2" s="41">
        <f t="shared" si="0"/>
        <v>16800000</v>
      </c>
      <c r="U2" s="41">
        <f t="shared" si="0"/>
        <v>16800000</v>
      </c>
      <c r="V2" s="41">
        <f t="shared" si="0"/>
        <v>16800000</v>
      </c>
      <c r="W2" s="41">
        <f t="shared" si="0"/>
        <v>16800000</v>
      </c>
      <c r="X2" s="41">
        <f t="shared" si="0"/>
        <v>16800000</v>
      </c>
      <c r="Y2" s="41">
        <f t="shared" si="0"/>
        <v>16800000</v>
      </c>
    </row>
    <row r="3" spans="1:25" x14ac:dyDescent="0.3">
      <c r="A3" s="5">
        <v>510502</v>
      </c>
      <c r="B3" s="42" t="s">
        <v>753</v>
      </c>
      <c r="C3" s="40">
        <v>0</v>
      </c>
      <c r="D3" s="40">
        <v>0</v>
      </c>
      <c r="E3" s="40">
        <v>0</v>
      </c>
      <c r="F3" s="40">
        <v>0</v>
      </c>
      <c r="G3" s="40">
        <v>0</v>
      </c>
      <c r="H3" s="40">
        <v>0</v>
      </c>
      <c r="I3" s="40">
        <v>0</v>
      </c>
      <c r="L3" s="5">
        <v>510502</v>
      </c>
      <c r="M3" s="43" t="s">
        <v>753</v>
      </c>
      <c r="N3" s="41">
        <f>+SUM(C13:I13)</f>
        <v>0</v>
      </c>
      <c r="O3" s="41">
        <f t="shared" ref="O3:Y36" si="1">+N3</f>
        <v>0</v>
      </c>
      <c r="P3" s="41">
        <f t="shared" si="1"/>
        <v>0</v>
      </c>
      <c r="Q3" s="41">
        <f t="shared" si="1"/>
        <v>0</v>
      </c>
      <c r="R3" s="41">
        <f t="shared" si="1"/>
        <v>0</v>
      </c>
      <c r="S3" s="41">
        <f t="shared" si="1"/>
        <v>0</v>
      </c>
      <c r="T3" s="41">
        <f t="shared" si="1"/>
        <v>0</v>
      </c>
      <c r="U3" s="41">
        <f t="shared" si="1"/>
        <v>0</v>
      </c>
      <c r="V3" s="41">
        <f t="shared" si="1"/>
        <v>0</v>
      </c>
      <c r="W3" s="41">
        <f t="shared" si="1"/>
        <v>0</v>
      </c>
      <c r="X3" s="41">
        <f t="shared" si="1"/>
        <v>0</v>
      </c>
      <c r="Y3" s="41">
        <f t="shared" si="1"/>
        <v>0</v>
      </c>
    </row>
    <row r="4" spans="1:25" x14ac:dyDescent="0.3">
      <c r="A4" s="5">
        <v>510503</v>
      </c>
      <c r="B4" s="42" t="s">
        <v>754</v>
      </c>
      <c r="C4" s="40">
        <v>0</v>
      </c>
      <c r="D4" s="40">
        <v>8000000</v>
      </c>
      <c r="E4" s="40">
        <v>5000000</v>
      </c>
      <c r="F4" s="40">
        <v>3500000</v>
      </c>
      <c r="G4" s="40">
        <v>1000000</v>
      </c>
      <c r="H4" s="40">
        <v>2000000</v>
      </c>
      <c r="I4" s="40">
        <v>1000000</v>
      </c>
      <c r="L4" s="5">
        <v>510503</v>
      </c>
      <c r="M4" s="43" t="s">
        <v>754</v>
      </c>
      <c r="N4" s="41">
        <f>+SUM(C14:I14)</f>
        <v>22990000</v>
      </c>
      <c r="O4" s="41">
        <f t="shared" si="1"/>
        <v>22990000</v>
      </c>
      <c r="P4" s="41">
        <f t="shared" si="1"/>
        <v>22990000</v>
      </c>
      <c r="Q4" s="41">
        <f t="shared" si="1"/>
        <v>22990000</v>
      </c>
      <c r="R4" s="41">
        <f t="shared" si="1"/>
        <v>22990000</v>
      </c>
      <c r="S4" s="41">
        <f t="shared" si="1"/>
        <v>22990000</v>
      </c>
      <c r="T4" s="41">
        <f t="shared" si="1"/>
        <v>22990000</v>
      </c>
      <c r="U4" s="41">
        <f t="shared" si="1"/>
        <v>22990000</v>
      </c>
      <c r="V4" s="41">
        <f t="shared" si="1"/>
        <v>22990000</v>
      </c>
      <c r="W4" s="41">
        <f t="shared" si="1"/>
        <v>22990000</v>
      </c>
      <c r="X4" s="41">
        <f t="shared" si="1"/>
        <v>22990000</v>
      </c>
      <c r="Y4" s="41">
        <f t="shared" si="1"/>
        <v>22990000</v>
      </c>
    </row>
    <row r="5" spans="1:25" x14ac:dyDescent="0.3">
      <c r="A5" s="5">
        <v>510504</v>
      </c>
      <c r="B5" s="42" t="s">
        <v>755</v>
      </c>
      <c r="C5" s="40">
        <v>0</v>
      </c>
      <c r="D5" s="40">
        <v>0</v>
      </c>
      <c r="E5" s="40">
        <v>0</v>
      </c>
      <c r="F5" s="40">
        <v>0</v>
      </c>
      <c r="G5" s="40">
        <v>0</v>
      </c>
      <c r="H5" s="40">
        <v>0</v>
      </c>
      <c r="I5" s="40">
        <v>0</v>
      </c>
      <c r="L5" s="5">
        <v>510504</v>
      </c>
      <c r="M5" s="43" t="s">
        <v>755</v>
      </c>
      <c r="N5" s="41">
        <f>+SUM(C15:I15)</f>
        <v>0</v>
      </c>
      <c r="O5" s="41">
        <f t="shared" si="1"/>
        <v>0</v>
      </c>
      <c r="P5" s="41">
        <f t="shared" si="1"/>
        <v>0</v>
      </c>
      <c r="Q5" s="41">
        <f t="shared" si="1"/>
        <v>0</v>
      </c>
      <c r="R5" s="41">
        <f t="shared" si="1"/>
        <v>0</v>
      </c>
      <c r="S5" s="41">
        <f t="shared" si="1"/>
        <v>0</v>
      </c>
      <c r="T5" s="41">
        <f t="shared" si="1"/>
        <v>0</v>
      </c>
      <c r="U5" s="41">
        <f t="shared" si="1"/>
        <v>0</v>
      </c>
      <c r="V5" s="41">
        <f t="shared" si="1"/>
        <v>0</v>
      </c>
      <c r="W5" s="41">
        <f t="shared" si="1"/>
        <v>0</v>
      </c>
      <c r="X5" s="41">
        <f t="shared" si="1"/>
        <v>0</v>
      </c>
      <c r="Y5" s="41">
        <f t="shared" si="1"/>
        <v>0</v>
      </c>
    </row>
    <row r="6" spans="1:25" x14ac:dyDescent="0.3">
      <c r="A6" s="5">
        <v>510505</v>
      </c>
      <c r="B6" s="42" t="s">
        <v>756</v>
      </c>
      <c r="C6" s="40">
        <v>0</v>
      </c>
      <c r="D6" s="40">
        <v>0</v>
      </c>
      <c r="E6" s="40">
        <v>0</v>
      </c>
      <c r="F6" s="40">
        <v>0</v>
      </c>
      <c r="G6" s="40">
        <v>0</v>
      </c>
      <c r="H6" s="40">
        <v>0</v>
      </c>
      <c r="I6" s="40">
        <v>0</v>
      </c>
      <c r="L6" s="5">
        <v>510505</v>
      </c>
      <c r="M6" s="43" t="s">
        <v>756</v>
      </c>
      <c r="N6" s="41">
        <f>+SUM(C16:I16)</f>
        <v>0</v>
      </c>
      <c r="O6" s="41">
        <f t="shared" si="1"/>
        <v>0</v>
      </c>
      <c r="P6" s="41">
        <f t="shared" si="1"/>
        <v>0</v>
      </c>
      <c r="Q6" s="41">
        <f t="shared" si="1"/>
        <v>0</v>
      </c>
      <c r="R6" s="41">
        <f t="shared" si="1"/>
        <v>0</v>
      </c>
      <c r="S6" s="41">
        <f t="shared" si="1"/>
        <v>0</v>
      </c>
      <c r="T6" s="41">
        <f t="shared" si="1"/>
        <v>0</v>
      </c>
      <c r="U6" s="41">
        <f t="shared" si="1"/>
        <v>0</v>
      </c>
      <c r="V6" s="41">
        <f t="shared" si="1"/>
        <v>0</v>
      </c>
      <c r="W6" s="41">
        <f t="shared" si="1"/>
        <v>0</v>
      </c>
      <c r="X6" s="41">
        <f t="shared" si="1"/>
        <v>0</v>
      </c>
      <c r="Y6" s="41">
        <f t="shared" si="1"/>
        <v>0</v>
      </c>
    </row>
    <row r="7" spans="1:25" x14ac:dyDescent="0.3">
      <c r="A7" s="5">
        <v>510506</v>
      </c>
      <c r="B7" s="42" t="s">
        <v>252</v>
      </c>
      <c r="C7" s="40"/>
      <c r="D7" s="40"/>
      <c r="E7" s="40"/>
      <c r="F7" s="40"/>
      <c r="G7" s="40">
        <v>3000000</v>
      </c>
      <c r="H7" s="40"/>
      <c r="I7" s="40"/>
      <c r="L7" s="5">
        <v>510506</v>
      </c>
      <c r="M7" s="43" t="s">
        <v>252</v>
      </c>
      <c r="N7" s="41">
        <f>+SUM(C17:I17)</f>
        <v>3360000.0000000005</v>
      </c>
      <c r="O7" s="41">
        <f t="shared" si="1"/>
        <v>3360000.0000000005</v>
      </c>
      <c r="P7" s="41">
        <f t="shared" si="1"/>
        <v>3360000.0000000005</v>
      </c>
      <c r="Q7" s="41">
        <f t="shared" si="1"/>
        <v>3360000.0000000005</v>
      </c>
      <c r="R7" s="41">
        <f t="shared" si="1"/>
        <v>3360000.0000000005</v>
      </c>
      <c r="S7" s="41">
        <f t="shared" si="1"/>
        <v>3360000.0000000005</v>
      </c>
      <c r="T7" s="41">
        <f t="shared" si="1"/>
        <v>3360000.0000000005</v>
      </c>
      <c r="U7" s="41">
        <f t="shared" si="1"/>
        <v>3360000.0000000005</v>
      </c>
      <c r="V7" s="41">
        <f t="shared" si="1"/>
        <v>3360000.0000000005</v>
      </c>
      <c r="W7" s="41">
        <f t="shared" si="1"/>
        <v>3360000.0000000005</v>
      </c>
      <c r="X7" s="41">
        <f t="shared" si="1"/>
        <v>3360000.0000000005</v>
      </c>
      <c r="Y7" s="41">
        <f t="shared" si="1"/>
        <v>3360000.0000000005</v>
      </c>
    </row>
    <row r="8" spans="1:25" x14ac:dyDescent="0.3">
      <c r="A8" s="5">
        <v>510507</v>
      </c>
      <c r="B8" s="42" t="s">
        <v>757</v>
      </c>
      <c r="C8" s="40">
        <v>0</v>
      </c>
      <c r="D8" s="40">
        <v>0</v>
      </c>
      <c r="E8" s="40">
        <v>0</v>
      </c>
      <c r="F8" s="40">
        <v>0</v>
      </c>
      <c r="G8" s="40">
        <v>0</v>
      </c>
      <c r="H8" s="40">
        <v>0</v>
      </c>
      <c r="I8" s="40">
        <v>0</v>
      </c>
      <c r="L8" s="5">
        <v>510507</v>
      </c>
      <c r="M8" s="43" t="s">
        <v>757</v>
      </c>
      <c r="N8" s="41">
        <f>+SUM(C18:I18)</f>
        <v>0</v>
      </c>
      <c r="O8" s="41">
        <f t="shared" si="1"/>
        <v>0</v>
      </c>
      <c r="P8" s="41">
        <f t="shared" si="1"/>
        <v>0</v>
      </c>
      <c r="Q8" s="41">
        <f t="shared" si="1"/>
        <v>0</v>
      </c>
      <c r="R8" s="41">
        <f t="shared" si="1"/>
        <v>0</v>
      </c>
      <c r="S8" s="41">
        <f t="shared" si="1"/>
        <v>0</v>
      </c>
      <c r="T8" s="41">
        <f t="shared" si="1"/>
        <v>0</v>
      </c>
      <c r="U8" s="41">
        <f t="shared" si="1"/>
        <v>0</v>
      </c>
      <c r="V8" s="41">
        <f t="shared" si="1"/>
        <v>0</v>
      </c>
      <c r="W8" s="41">
        <f t="shared" si="1"/>
        <v>0</v>
      </c>
      <c r="X8" s="41">
        <f t="shared" si="1"/>
        <v>0</v>
      </c>
      <c r="Y8" s="41">
        <f t="shared" si="1"/>
        <v>0</v>
      </c>
    </row>
    <row r="9" spans="1:25" x14ac:dyDescent="0.3">
      <c r="A9" s="5">
        <v>510508</v>
      </c>
      <c r="B9" s="42" t="s">
        <v>758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  <c r="H9" s="40">
        <v>0</v>
      </c>
      <c r="I9" s="40">
        <v>0</v>
      </c>
      <c r="L9" s="5">
        <v>510508</v>
      </c>
      <c r="M9" s="43" t="s">
        <v>758</v>
      </c>
      <c r="N9" s="41">
        <f>+SUM(C19:I19)</f>
        <v>0</v>
      </c>
      <c r="O9" s="41">
        <f t="shared" si="1"/>
        <v>0</v>
      </c>
      <c r="P9" s="41">
        <f t="shared" si="1"/>
        <v>0</v>
      </c>
      <c r="Q9" s="41">
        <f t="shared" si="1"/>
        <v>0</v>
      </c>
      <c r="R9" s="41">
        <f t="shared" si="1"/>
        <v>0</v>
      </c>
      <c r="S9" s="41">
        <f t="shared" si="1"/>
        <v>0</v>
      </c>
      <c r="T9" s="41">
        <f t="shared" si="1"/>
        <v>0</v>
      </c>
      <c r="U9" s="41">
        <f t="shared" si="1"/>
        <v>0</v>
      </c>
      <c r="V9" s="41">
        <f t="shared" si="1"/>
        <v>0</v>
      </c>
      <c r="W9" s="41">
        <f t="shared" si="1"/>
        <v>0</v>
      </c>
      <c r="X9" s="41">
        <f t="shared" si="1"/>
        <v>0</v>
      </c>
      <c r="Y9" s="41">
        <f t="shared" si="1"/>
        <v>0</v>
      </c>
    </row>
    <row r="10" spans="1:25" x14ac:dyDescent="0.3">
      <c r="A10" s="5">
        <v>510509</v>
      </c>
      <c r="B10" s="42" t="s">
        <v>759</v>
      </c>
      <c r="C10" s="40"/>
      <c r="D10" s="40"/>
      <c r="E10" s="40"/>
      <c r="F10" s="40"/>
      <c r="G10" s="40">
        <v>117172</v>
      </c>
      <c r="H10" s="40">
        <v>117172</v>
      </c>
      <c r="I10" s="40">
        <v>117172</v>
      </c>
      <c r="L10" s="5">
        <v>510509</v>
      </c>
      <c r="M10" s="43" t="s">
        <v>759</v>
      </c>
      <c r="N10" s="41">
        <f>+SUM(C20:I20)</f>
        <v>397213.08</v>
      </c>
      <c r="O10" s="41">
        <f t="shared" si="1"/>
        <v>397213.08</v>
      </c>
      <c r="P10" s="41">
        <f t="shared" si="1"/>
        <v>397213.08</v>
      </c>
      <c r="Q10" s="41">
        <f t="shared" si="1"/>
        <v>397213.08</v>
      </c>
      <c r="R10" s="41">
        <f t="shared" si="1"/>
        <v>397213.08</v>
      </c>
      <c r="S10" s="41">
        <f t="shared" si="1"/>
        <v>397213.08</v>
      </c>
      <c r="T10" s="41">
        <f t="shared" si="1"/>
        <v>397213.08</v>
      </c>
      <c r="U10" s="41">
        <f t="shared" si="1"/>
        <v>397213.08</v>
      </c>
      <c r="V10" s="41">
        <f t="shared" si="1"/>
        <v>397213.08</v>
      </c>
      <c r="W10" s="41">
        <f t="shared" si="1"/>
        <v>397213.08</v>
      </c>
      <c r="X10" s="41">
        <f t="shared" si="1"/>
        <v>397213.08</v>
      </c>
      <c r="Y10" s="41">
        <f t="shared" si="1"/>
        <v>397213.08</v>
      </c>
    </row>
    <row r="11" spans="1:25" x14ac:dyDescent="0.3">
      <c r="A11" s="14"/>
      <c r="B11" s="15" t="s">
        <v>993</v>
      </c>
      <c r="C11" s="18">
        <v>0.12</v>
      </c>
      <c r="D11" s="18">
        <v>0.12</v>
      </c>
      <c r="E11" s="18">
        <v>0.12</v>
      </c>
      <c r="F11" s="18">
        <v>0.12</v>
      </c>
      <c r="G11" s="18">
        <v>0.12</v>
      </c>
      <c r="H11" s="18">
        <v>0.12</v>
      </c>
      <c r="I11" s="18">
        <v>0.15</v>
      </c>
      <c r="L11" s="5">
        <v>510510</v>
      </c>
      <c r="M11" s="6" t="s">
        <v>760</v>
      </c>
      <c r="N11" s="33">
        <f>+SUM(C21:I21)</f>
        <v>3628934.4233333333</v>
      </c>
      <c r="O11" s="41">
        <f t="shared" si="1"/>
        <v>3628934.4233333333</v>
      </c>
      <c r="P11" s="41">
        <f t="shared" si="1"/>
        <v>3628934.4233333333</v>
      </c>
      <c r="Q11" s="41">
        <f t="shared" si="1"/>
        <v>3628934.4233333333</v>
      </c>
      <c r="R11" s="41">
        <f t="shared" si="1"/>
        <v>3628934.4233333333</v>
      </c>
      <c r="S11" s="41">
        <f t="shared" si="1"/>
        <v>3628934.4233333333</v>
      </c>
      <c r="T11" s="41">
        <f t="shared" si="1"/>
        <v>3628934.4233333333</v>
      </c>
      <c r="U11" s="41">
        <f t="shared" si="1"/>
        <v>3628934.4233333333</v>
      </c>
      <c r="V11" s="41">
        <f t="shared" si="1"/>
        <v>3628934.4233333333</v>
      </c>
      <c r="W11" s="41">
        <f t="shared" si="1"/>
        <v>3628934.4233333333</v>
      </c>
      <c r="X11" s="41">
        <f t="shared" si="1"/>
        <v>3628934.4233333333</v>
      </c>
      <c r="Y11" s="41">
        <f t="shared" si="1"/>
        <v>3628934.4233333333</v>
      </c>
    </row>
    <row r="12" spans="1:25" x14ac:dyDescent="0.3">
      <c r="A12" s="5">
        <v>510501</v>
      </c>
      <c r="B12" s="43" t="s">
        <v>752</v>
      </c>
      <c r="C12" s="41">
        <f>+C2*(1+C$11)</f>
        <v>16800000</v>
      </c>
      <c r="D12" s="41">
        <f t="shared" ref="D12:I12" si="2">+D2*(1+D$11)</f>
        <v>0</v>
      </c>
      <c r="E12" s="41">
        <f t="shared" si="2"/>
        <v>0</v>
      </c>
      <c r="F12" s="41">
        <f t="shared" si="2"/>
        <v>0</v>
      </c>
      <c r="G12" s="41">
        <f t="shared" si="2"/>
        <v>0</v>
      </c>
      <c r="H12" s="41">
        <f t="shared" si="2"/>
        <v>0</v>
      </c>
      <c r="I12" s="41">
        <f t="shared" si="2"/>
        <v>0</v>
      </c>
      <c r="L12" s="5">
        <v>510511</v>
      </c>
      <c r="M12" s="6" t="s">
        <v>761</v>
      </c>
      <c r="N12" s="33">
        <f>+SUM(C22:I22)</f>
        <v>435472.13080000004</v>
      </c>
      <c r="O12" s="41">
        <f t="shared" si="1"/>
        <v>435472.13080000004</v>
      </c>
      <c r="P12" s="41">
        <f t="shared" si="1"/>
        <v>435472.13080000004</v>
      </c>
      <c r="Q12" s="41">
        <f t="shared" si="1"/>
        <v>435472.13080000004</v>
      </c>
      <c r="R12" s="41">
        <f t="shared" si="1"/>
        <v>435472.13080000004</v>
      </c>
      <c r="S12" s="41">
        <f t="shared" si="1"/>
        <v>435472.13080000004</v>
      </c>
      <c r="T12" s="41">
        <f t="shared" si="1"/>
        <v>435472.13080000004</v>
      </c>
      <c r="U12" s="41">
        <f t="shared" si="1"/>
        <v>435472.13080000004</v>
      </c>
      <c r="V12" s="41">
        <f t="shared" si="1"/>
        <v>435472.13080000004</v>
      </c>
      <c r="W12" s="41">
        <f t="shared" si="1"/>
        <v>435472.13080000004</v>
      </c>
      <c r="X12" s="41">
        <f t="shared" si="1"/>
        <v>435472.13080000004</v>
      </c>
      <c r="Y12" s="41">
        <f t="shared" si="1"/>
        <v>435472.13080000004</v>
      </c>
    </row>
    <row r="13" spans="1:25" x14ac:dyDescent="0.3">
      <c r="A13" s="5">
        <v>510502</v>
      </c>
      <c r="B13" s="43" t="s">
        <v>753</v>
      </c>
      <c r="C13" s="41">
        <f t="shared" ref="C13:I13" si="3">+C3*(1+C$11)</f>
        <v>0</v>
      </c>
      <c r="D13" s="41">
        <f t="shared" si="3"/>
        <v>0</v>
      </c>
      <c r="E13" s="41">
        <f t="shared" si="3"/>
        <v>0</v>
      </c>
      <c r="F13" s="41">
        <f t="shared" si="3"/>
        <v>0</v>
      </c>
      <c r="G13" s="41">
        <f t="shared" si="3"/>
        <v>0</v>
      </c>
      <c r="H13" s="41">
        <f t="shared" si="3"/>
        <v>0</v>
      </c>
      <c r="I13" s="41">
        <f t="shared" si="3"/>
        <v>0</v>
      </c>
      <c r="L13" s="5">
        <v>510512</v>
      </c>
      <c r="M13" s="6" t="s">
        <v>762</v>
      </c>
      <c r="N13" s="33">
        <f>+SUM(C23:I23)</f>
        <v>3628934.4233333333</v>
      </c>
      <c r="O13" s="41">
        <f t="shared" si="1"/>
        <v>3628934.4233333333</v>
      </c>
      <c r="P13" s="41">
        <f t="shared" si="1"/>
        <v>3628934.4233333333</v>
      </c>
      <c r="Q13" s="41">
        <f t="shared" si="1"/>
        <v>3628934.4233333333</v>
      </c>
      <c r="R13" s="41">
        <f t="shared" si="1"/>
        <v>3628934.4233333333</v>
      </c>
      <c r="S13" s="41">
        <f t="shared" si="1"/>
        <v>3628934.4233333333</v>
      </c>
      <c r="T13" s="41">
        <f t="shared" si="1"/>
        <v>3628934.4233333333</v>
      </c>
      <c r="U13" s="41">
        <f t="shared" si="1"/>
        <v>3628934.4233333333</v>
      </c>
      <c r="V13" s="41">
        <f t="shared" si="1"/>
        <v>3628934.4233333333</v>
      </c>
      <c r="W13" s="41">
        <f t="shared" si="1"/>
        <v>3628934.4233333333</v>
      </c>
      <c r="X13" s="41">
        <f t="shared" si="1"/>
        <v>3628934.4233333333</v>
      </c>
      <c r="Y13" s="41">
        <f t="shared" si="1"/>
        <v>3628934.4233333333</v>
      </c>
    </row>
    <row r="14" spans="1:25" x14ac:dyDescent="0.3">
      <c r="A14" s="5">
        <v>510503</v>
      </c>
      <c r="B14" s="43" t="s">
        <v>754</v>
      </c>
      <c r="C14" s="41">
        <f t="shared" ref="C14:I14" si="4">+C4*(1+C$11)</f>
        <v>0</v>
      </c>
      <c r="D14" s="41">
        <f t="shared" si="4"/>
        <v>8960000</v>
      </c>
      <c r="E14" s="41">
        <f t="shared" si="4"/>
        <v>5600000.0000000009</v>
      </c>
      <c r="F14" s="41">
        <f t="shared" si="4"/>
        <v>3920000.0000000005</v>
      </c>
      <c r="G14" s="41">
        <f t="shared" si="4"/>
        <v>1120000</v>
      </c>
      <c r="H14" s="41">
        <f t="shared" si="4"/>
        <v>2240000</v>
      </c>
      <c r="I14" s="41">
        <f t="shared" si="4"/>
        <v>1150000</v>
      </c>
      <c r="L14" s="5">
        <v>510513</v>
      </c>
      <c r="M14" s="6" t="s">
        <v>763</v>
      </c>
      <c r="N14" s="33">
        <f>+SUM(C24:I24)</f>
        <v>0</v>
      </c>
      <c r="O14" s="41">
        <f t="shared" si="1"/>
        <v>0</v>
      </c>
      <c r="P14" s="41">
        <f t="shared" si="1"/>
        <v>0</v>
      </c>
      <c r="Q14" s="41">
        <f t="shared" si="1"/>
        <v>0</v>
      </c>
      <c r="R14" s="41">
        <f t="shared" si="1"/>
        <v>0</v>
      </c>
      <c r="S14" s="41">
        <f t="shared" si="1"/>
        <v>0</v>
      </c>
      <c r="T14" s="41">
        <f t="shared" si="1"/>
        <v>0</v>
      </c>
      <c r="U14" s="41">
        <f t="shared" si="1"/>
        <v>0</v>
      </c>
      <c r="V14" s="41">
        <f t="shared" si="1"/>
        <v>0</v>
      </c>
      <c r="W14" s="41">
        <f t="shared" si="1"/>
        <v>0</v>
      </c>
      <c r="X14" s="41">
        <f t="shared" si="1"/>
        <v>0</v>
      </c>
      <c r="Y14" s="41">
        <f t="shared" si="1"/>
        <v>0</v>
      </c>
    </row>
    <row r="15" spans="1:25" x14ac:dyDescent="0.3">
      <c r="A15" s="5">
        <v>510504</v>
      </c>
      <c r="B15" s="43" t="s">
        <v>755</v>
      </c>
      <c r="C15" s="41">
        <f t="shared" ref="C15:I15" si="5">+C5*(1+C$11)</f>
        <v>0</v>
      </c>
      <c r="D15" s="41">
        <f t="shared" si="5"/>
        <v>0</v>
      </c>
      <c r="E15" s="41">
        <f t="shared" si="5"/>
        <v>0</v>
      </c>
      <c r="F15" s="41">
        <f t="shared" si="5"/>
        <v>0</v>
      </c>
      <c r="G15" s="41">
        <f t="shared" si="5"/>
        <v>0</v>
      </c>
      <c r="H15" s="41">
        <f t="shared" si="5"/>
        <v>0</v>
      </c>
      <c r="I15" s="41">
        <f t="shared" si="5"/>
        <v>0</v>
      </c>
      <c r="L15" s="5">
        <v>510514</v>
      </c>
      <c r="M15" s="6" t="s">
        <v>764</v>
      </c>
      <c r="N15" s="33">
        <f>+SUM(C25:I25)</f>
        <v>0</v>
      </c>
      <c r="O15" s="41">
        <f t="shared" si="1"/>
        <v>0</v>
      </c>
      <c r="P15" s="41">
        <f t="shared" si="1"/>
        <v>0</v>
      </c>
      <c r="Q15" s="41">
        <f t="shared" si="1"/>
        <v>0</v>
      </c>
      <c r="R15" s="41">
        <f t="shared" si="1"/>
        <v>0</v>
      </c>
      <c r="S15" s="41">
        <f t="shared" si="1"/>
        <v>0</v>
      </c>
      <c r="T15" s="41">
        <f t="shared" si="1"/>
        <v>0</v>
      </c>
      <c r="U15" s="41">
        <f t="shared" si="1"/>
        <v>0</v>
      </c>
      <c r="V15" s="41">
        <f t="shared" si="1"/>
        <v>0</v>
      </c>
      <c r="W15" s="41">
        <f t="shared" si="1"/>
        <v>0</v>
      </c>
      <c r="X15" s="41">
        <f t="shared" si="1"/>
        <v>0</v>
      </c>
      <c r="Y15" s="41">
        <f t="shared" si="1"/>
        <v>0</v>
      </c>
    </row>
    <row r="16" spans="1:25" x14ac:dyDescent="0.3">
      <c r="A16" s="5">
        <v>510505</v>
      </c>
      <c r="B16" s="43" t="s">
        <v>756</v>
      </c>
      <c r="C16" s="41">
        <f t="shared" ref="C16:I16" si="6">+C6*(1+C$11)</f>
        <v>0</v>
      </c>
      <c r="D16" s="41">
        <f t="shared" si="6"/>
        <v>0</v>
      </c>
      <c r="E16" s="41">
        <f t="shared" si="6"/>
        <v>0</v>
      </c>
      <c r="F16" s="41">
        <f t="shared" si="6"/>
        <v>0</v>
      </c>
      <c r="G16" s="41">
        <f t="shared" si="6"/>
        <v>0</v>
      </c>
      <c r="H16" s="41">
        <f t="shared" si="6"/>
        <v>0</v>
      </c>
      <c r="I16" s="41">
        <f t="shared" si="6"/>
        <v>0</v>
      </c>
      <c r="L16" s="5">
        <v>510515</v>
      </c>
      <c r="M16" s="6" t="s">
        <v>765</v>
      </c>
      <c r="N16" s="33">
        <f>+SUM(C26:I26)</f>
        <v>0</v>
      </c>
      <c r="O16" s="41">
        <f t="shared" si="1"/>
        <v>0</v>
      </c>
      <c r="P16" s="41">
        <f t="shared" si="1"/>
        <v>0</v>
      </c>
      <c r="Q16" s="41">
        <f t="shared" si="1"/>
        <v>0</v>
      </c>
      <c r="R16" s="41">
        <f t="shared" si="1"/>
        <v>0</v>
      </c>
      <c r="S16" s="41">
        <f t="shared" si="1"/>
        <v>0</v>
      </c>
      <c r="T16" s="41">
        <f t="shared" si="1"/>
        <v>0</v>
      </c>
      <c r="U16" s="41">
        <f t="shared" si="1"/>
        <v>0</v>
      </c>
      <c r="V16" s="41">
        <f t="shared" si="1"/>
        <v>0</v>
      </c>
      <c r="W16" s="41">
        <f t="shared" si="1"/>
        <v>0</v>
      </c>
      <c r="X16" s="41">
        <f t="shared" si="1"/>
        <v>0</v>
      </c>
      <c r="Y16" s="41">
        <f t="shared" si="1"/>
        <v>0</v>
      </c>
    </row>
    <row r="17" spans="1:25" x14ac:dyDescent="0.3">
      <c r="A17" s="5">
        <v>510506</v>
      </c>
      <c r="B17" s="43" t="s">
        <v>252</v>
      </c>
      <c r="C17" s="41">
        <f t="shared" ref="C17:I17" si="7">+C7*(1+C$11)</f>
        <v>0</v>
      </c>
      <c r="D17" s="41">
        <f t="shared" si="7"/>
        <v>0</v>
      </c>
      <c r="E17" s="41">
        <f t="shared" si="7"/>
        <v>0</v>
      </c>
      <c r="F17" s="41">
        <f t="shared" si="7"/>
        <v>0</v>
      </c>
      <c r="G17" s="41">
        <f t="shared" si="7"/>
        <v>3360000.0000000005</v>
      </c>
      <c r="H17" s="41">
        <f t="shared" si="7"/>
        <v>0</v>
      </c>
      <c r="I17" s="41">
        <f t="shared" si="7"/>
        <v>0</v>
      </c>
      <c r="L17" s="5">
        <v>510516</v>
      </c>
      <c r="M17" s="6" t="s">
        <v>766</v>
      </c>
      <c r="N17" s="33">
        <f>+SUM(C27:I27)</f>
        <v>0</v>
      </c>
      <c r="O17" s="41">
        <f t="shared" si="1"/>
        <v>0</v>
      </c>
      <c r="P17" s="41">
        <f t="shared" si="1"/>
        <v>0</v>
      </c>
      <c r="Q17" s="41">
        <f t="shared" si="1"/>
        <v>0</v>
      </c>
      <c r="R17" s="41">
        <f t="shared" si="1"/>
        <v>0</v>
      </c>
      <c r="S17" s="41">
        <f t="shared" si="1"/>
        <v>0</v>
      </c>
      <c r="T17" s="41">
        <f t="shared" si="1"/>
        <v>0</v>
      </c>
      <c r="U17" s="41">
        <f t="shared" si="1"/>
        <v>0</v>
      </c>
      <c r="V17" s="41">
        <f t="shared" si="1"/>
        <v>0</v>
      </c>
      <c r="W17" s="41">
        <f t="shared" si="1"/>
        <v>0</v>
      </c>
      <c r="X17" s="41">
        <f t="shared" si="1"/>
        <v>0</v>
      </c>
      <c r="Y17" s="41">
        <f t="shared" si="1"/>
        <v>0</v>
      </c>
    </row>
    <row r="18" spans="1:25" x14ac:dyDescent="0.3">
      <c r="A18" s="5">
        <v>510507</v>
      </c>
      <c r="B18" s="43" t="s">
        <v>757</v>
      </c>
      <c r="C18" s="41">
        <f t="shared" ref="C18:I18" si="8">+C8*(1+C$11)</f>
        <v>0</v>
      </c>
      <c r="D18" s="41">
        <f t="shared" si="8"/>
        <v>0</v>
      </c>
      <c r="E18" s="41">
        <f t="shared" si="8"/>
        <v>0</v>
      </c>
      <c r="F18" s="41">
        <f t="shared" si="8"/>
        <v>0</v>
      </c>
      <c r="G18" s="41">
        <f t="shared" si="8"/>
        <v>0</v>
      </c>
      <c r="H18" s="41">
        <f t="shared" si="8"/>
        <v>0</v>
      </c>
      <c r="I18" s="41">
        <f t="shared" si="8"/>
        <v>0</v>
      </c>
      <c r="L18" s="5">
        <v>510517</v>
      </c>
      <c r="M18" s="6" t="s">
        <v>767</v>
      </c>
      <c r="N18" s="33">
        <f>+SUM(C28:I28)</f>
        <v>0</v>
      </c>
      <c r="O18" s="41">
        <f t="shared" si="1"/>
        <v>0</v>
      </c>
      <c r="P18" s="41">
        <f t="shared" si="1"/>
        <v>0</v>
      </c>
      <c r="Q18" s="41">
        <f t="shared" si="1"/>
        <v>0</v>
      </c>
      <c r="R18" s="41">
        <f t="shared" si="1"/>
        <v>0</v>
      </c>
      <c r="S18" s="41">
        <f t="shared" si="1"/>
        <v>0</v>
      </c>
      <c r="T18" s="41">
        <f t="shared" si="1"/>
        <v>0</v>
      </c>
      <c r="U18" s="41">
        <f t="shared" si="1"/>
        <v>0</v>
      </c>
      <c r="V18" s="41">
        <f t="shared" si="1"/>
        <v>0</v>
      </c>
      <c r="W18" s="41">
        <f t="shared" si="1"/>
        <v>0</v>
      </c>
      <c r="X18" s="41">
        <f t="shared" si="1"/>
        <v>0</v>
      </c>
      <c r="Y18" s="41">
        <f t="shared" si="1"/>
        <v>0</v>
      </c>
    </row>
    <row r="19" spans="1:25" x14ac:dyDescent="0.3">
      <c r="A19" s="5">
        <v>510508</v>
      </c>
      <c r="B19" s="43" t="s">
        <v>758</v>
      </c>
      <c r="C19" s="41">
        <f t="shared" ref="C19:I19" si="9">+C9*(1+C$11)</f>
        <v>0</v>
      </c>
      <c r="D19" s="41">
        <f t="shared" si="9"/>
        <v>0</v>
      </c>
      <c r="E19" s="41">
        <f t="shared" si="9"/>
        <v>0</v>
      </c>
      <c r="F19" s="41">
        <f t="shared" si="9"/>
        <v>0</v>
      </c>
      <c r="G19" s="41">
        <f t="shared" si="9"/>
        <v>0</v>
      </c>
      <c r="H19" s="41">
        <f t="shared" si="9"/>
        <v>0</v>
      </c>
      <c r="I19" s="41">
        <f t="shared" si="9"/>
        <v>0</v>
      </c>
      <c r="L19" s="5">
        <v>510518</v>
      </c>
      <c r="M19" s="6" t="s">
        <v>768</v>
      </c>
      <c r="N19" s="33">
        <f>+SUM(C29:I29)</f>
        <v>0</v>
      </c>
      <c r="O19" s="41">
        <f t="shared" si="1"/>
        <v>0</v>
      </c>
      <c r="P19" s="41">
        <f t="shared" si="1"/>
        <v>0</v>
      </c>
      <c r="Q19" s="41">
        <f t="shared" si="1"/>
        <v>0</v>
      </c>
      <c r="R19" s="41">
        <f t="shared" si="1"/>
        <v>0</v>
      </c>
      <c r="S19" s="41">
        <f t="shared" si="1"/>
        <v>0</v>
      </c>
      <c r="T19" s="41">
        <f t="shared" si="1"/>
        <v>0</v>
      </c>
      <c r="U19" s="41">
        <f t="shared" si="1"/>
        <v>0</v>
      </c>
      <c r="V19" s="41">
        <f t="shared" si="1"/>
        <v>0</v>
      </c>
      <c r="W19" s="41">
        <f t="shared" si="1"/>
        <v>0</v>
      </c>
      <c r="X19" s="41">
        <f t="shared" si="1"/>
        <v>0</v>
      </c>
      <c r="Y19" s="41">
        <f t="shared" si="1"/>
        <v>0</v>
      </c>
    </row>
    <row r="20" spans="1:25" x14ac:dyDescent="0.3">
      <c r="A20" s="5">
        <v>510509</v>
      </c>
      <c r="B20" s="43" t="s">
        <v>759</v>
      </c>
      <c r="C20" s="41">
        <f t="shared" ref="C20:I20" si="10">+C10*(1+C$11)</f>
        <v>0</v>
      </c>
      <c r="D20" s="41">
        <f t="shared" si="10"/>
        <v>0</v>
      </c>
      <c r="E20" s="41">
        <f t="shared" si="10"/>
        <v>0</v>
      </c>
      <c r="F20" s="41">
        <f t="shared" si="10"/>
        <v>0</v>
      </c>
      <c r="G20" s="41">
        <f t="shared" si="10"/>
        <v>131232.64000000001</v>
      </c>
      <c r="H20" s="41">
        <f t="shared" si="10"/>
        <v>131232.64000000001</v>
      </c>
      <c r="I20" s="41">
        <f t="shared" si="10"/>
        <v>134747.79999999999</v>
      </c>
      <c r="L20" s="5">
        <v>510519</v>
      </c>
      <c r="M20" s="6" t="s">
        <v>769</v>
      </c>
      <c r="N20" s="33">
        <f>+SUM(C30:I30)</f>
        <v>0</v>
      </c>
      <c r="O20" s="41">
        <f t="shared" si="1"/>
        <v>0</v>
      </c>
      <c r="P20" s="41">
        <f t="shared" si="1"/>
        <v>0</v>
      </c>
      <c r="Q20" s="41">
        <f t="shared" si="1"/>
        <v>0</v>
      </c>
      <c r="R20" s="41">
        <f t="shared" si="1"/>
        <v>0</v>
      </c>
      <c r="S20" s="41">
        <f t="shared" si="1"/>
        <v>0</v>
      </c>
      <c r="T20" s="41">
        <f t="shared" si="1"/>
        <v>0</v>
      </c>
      <c r="U20" s="41">
        <f t="shared" si="1"/>
        <v>0</v>
      </c>
      <c r="V20" s="41">
        <f t="shared" si="1"/>
        <v>0</v>
      </c>
      <c r="W20" s="41">
        <f t="shared" si="1"/>
        <v>0</v>
      </c>
      <c r="X20" s="41">
        <f t="shared" si="1"/>
        <v>0</v>
      </c>
      <c r="Y20" s="41">
        <f t="shared" si="1"/>
        <v>0</v>
      </c>
    </row>
    <row r="21" spans="1:25" x14ac:dyDescent="0.3">
      <c r="A21" s="5">
        <v>510510</v>
      </c>
      <c r="B21" s="6" t="s">
        <v>760</v>
      </c>
      <c r="C21" s="33">
        <f>+SUM(C12:C20)/12</f>
        <v>1400000</v>
      </c>
      <c r="D21" s="33">
        <f>+SUM(D12:D20)/12</f>
        <v>746666.66666666663</v>
      </c>
      <c r="E21" s="33">
        <f>+SUM(E12:E20)/12</f>
        <v>466666.66666666674</v>
      </c>
      <c r="F21" s="33">
        <f>+SUM(F12:F20)/12</f>
        <v>326666.66666666669</v>
      </c>
      <c r="G21" s="33">
        <f>+SUM(G12:G20)/12</f>
        <v>384269.38666666666</v>
      </c>
      <c r="H21" s="33">
        <f>+SUM(H12:H20)/12</f>
        <v>197602.72</v>
      </c>
      <c r="I21" s="33">
        <f>+SUM(I12:I20)/12</f>
        <v>107062.31666666667</v>
      </c>
      <c r="L21" s="5">
        <v>510520</v>
      </c>
      <c r="M21" s="6" t="s">
        <v>770</v>
      </c>
      <c r="N21" s="33">
        <f>+SUM(C31:I31)</f>
        <v>0</v>
      </c>
      <c r="O21" s="41">
        <f t="shared" si="1"/>
        <v>0</v>
      </c>
      <c r="P21" s="41">
        <f t="shared" si="1"/>
        <v>0</v>
      </c>
      <c r="Q21" s="41">
        <f t="shared" si="1"/>
        <v>0</v>
      </c>
      <c r="R21" s="41">
        <f t="shared" si="1"/>
        <v>0</v>
      </c>
      <c r="S21" s="41">
        <f t="shared" si="1"/>
        <v>0</v>
      </c>
      <c r="T21" s="41">
        <f t="shared" si="1"/>
        <v>0</v>
      </c>
      <c r="U21" s="41">
        <f t="shared" si="1"/>
        <v>0</v>
      </c>
      <c r="V21" s="41">
        <f t="shared" si="1"/>
        <v>0</v>
      </c>
      <c r="W21" s="41">
        <f t="shared" si="1"/>
        <v>0</v>
      </c>
      <c r="X21" s="41">
        <f t="shared" si="1"/>
        <v>0</v>
      </c>
      <c r="Y21" s="41">
        <f t="shared" si="1"/>
        <v>0</v>
      </c>
    </row>
    <row r="22" spans="1:25" x14ac:dyDescent="0.3">
      <c r="A22" s="5">
        <v>510511</v>
      </c>
      <c r="B22" s="6" t="s">
        <v>761</v>
      </c>
      <c r="C22" s="33">
        <f>+C21*12%</f>
        <v>168000</v>
      </c>
      <c r="D22" s="33">
        <f t="shared" ref="D22:I22" si="11">+D21*12%</f>
        <v>89599.999999999985</v>
      </c>
      <c r="E22" s="33">
        <f t="shared" si="11"/>
        <v>56000.000000000007</v>
      </c>
      <c r="F22" s="33">
        <f t="shared" si="11"/>
        <v>39200</v>
      </c>
      <c r="G22" s="33">
        <f t="shared" si="11"/>
        <v>46112.326399999998</v>
      </c>
      <c r="H22" s="33">
        <f t="shared" si="11"/>
        <v>23712.326399999998</v>
      </c>
      <c r="I22" s="33">
        <f t="shared" si="11"/>
        <v>12847.477999999999</v>
      </c>
      <c r="L22" s="5">
        <v>510521</v>
      </c>
      <c r="M22" s="6" t="s">
        <v>771</v>
      </c>
      <c r="N22" s="44">
        <f>+SUM(C32:I32)</f>
        <v>210000</v>
      </c>
      <c r="O22" s="41">
        <f t="shared" si="1"/>
        <v>210000</v>
      </c>
      <c r="P22" s="41">
        <f t="shared" si="1"/>
        <v>210000</v>
      </c>
      <c r="Q22" s="41">
        <f t="shared" si="1"/>
        <v>210000</v>
      </c>
      <c r="R22" s="41">
        <f t="shared" si="1"/>
        <v>210000</v>
      </c>
      <c r="S22" s="41">
        <f t="shared" si="1"/>
        <v>210000</v>
      </c>
      <c r="T22" s="41">
        <f t="shared" si="1"/>
        <v>210000</v>
      </c>
      <c r="U22" s="41">
        <f t="shared" si="1"/>
        <v>210000</v>
      </c>
      <c r="V22" s="41">
        <f t="shared" si="1"/>
        <v>210000</v>
      </c>
      <c r="W22" s="41">
        <f t="shared" si="1"/>
        <v>210000</v>
      </c>
      <c r="X22" s="41">
        <f t="shared" si="1"/>
        <v>210000</v>
      </c>
      <c r="Y22" s="41">
        <f t="shared" si="1"/>
        <v>210000</v>
      </c>
    </row>
    <row r="23" spans="1:25" x14ac:dyDescent="0.3">
      <c r="A23" s="5">
        <v>510512</v>
      </c>
      <c r="B23" s="6" t="s">
        <v>762</v>
      </c>
      <c r="C23" s="33">
        <f>+C21</f>
        <v>1400000</v>
      </c>
      <c r="D23" s="33">
        <f t="shared" ref="D23:I23" si="12">+D21</f>
        <v>746666.66666666663</v>
      </c>
      <c r="E23" s="33">
        <f t="shared" si="12"/>
        <v>466666.66666666674</v>
      </c>
      <c r="F23" s="33">
        <f t="shared" si="12"/>
        <v>326666.66666666669</v>
      </c>
      <c r="G23" s="33">
        <f t="shared" si="12"/>
        <v>384269.38666666666</v>
      </c>
      <c r="H23" s="33">
        <f t="shared" si="12"/>
        <v>197602.72</v>
      </c>
      <c r="I23" s="33">
        <f t="shared" si="12"/>
        <v>107062.31666666667</v>
      </c>
      <c r="L23" s="5">
        <v>510522</v>
      </c>
      <c r="M23" s="6" t="s">
        <v>772</v>
      </c>
      <c r="N23" s="33">
        <f>+SUM(C33:I33)</f>
        <v>0</v>
      </c>
      <c r="O23" s="41">
        <f t="shared" si="1"/>
        <v>0</v>
      </c>
      <c r="P23" s="41">
        <f t="shared" si="1"/>
        <v>0</v>
      </c>
      <c r="Q23" s="41">
        <f t="shared" ref="P23:Y36" si="13">+P23</f>
        <v>0</v>
      </c>
      <c r="R23" s="41">
        <f t="shared" si="13"/>
        <v>0</v>
      </c>
      <c r="S23" s="41">
        <f t="shared" si="13"/>
        <v>0</v>
      </c>
      <c r="T23" s="41">
        <f t="shared" si="13"/>
        <v>0</v>
      </c>
      <c r="U23" s="41">
        <f t="shared" si="13"/>
        <v>0</v>
      </c>
      <c r="V23" s="41">
        <f t="shared" si="13"/>
        <v>0</v>
      </c>
      <c r="W23" s="41">
        <f t="shared" si="13"/>
        <v>0</v>
      </c>
      <c r="X23" s="41">
        <f t="shared" si="13"/>
        <v>0</v>
      </c>
      <c r="Y23" s="41">
        <f t="shared" si="13"/>
        <v>0</v>
      </c>
    </row>
    <row r="24" spans="1:25" x14ac:dyDescent="0.3">
      <c r="A24" s="5">
        <v>510513</v>
      </c>
      <c r="B24" s="6" t="s">
        <v>763</v>
      </c>
      <c r="C24" s="33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L24" s="5">
        <v>510523</v>
      </c>
      <c r="M24" s="6" t="s">
        <v>773</v>
      </c>
      <c r="N24" s="33">
        <f>+SUM(C34:I34)</f>
        <v>6159228.9308900004</v>
      </c>
      <c r="O24" s="41">
        <f t="shared" si="1"/>
        <v>6159228.9308900004</v>
      </c>
      <c r="P24" s="41">
        <f t="shared" si="13"/>
        <v>6159228.9308900004</v>
      </c>
      <c r="Q24" s="41">
        <f t="shared" si="13"/>
        <v>6159228.9308900004</v>
      </c>
      <c r="R24" s="41">
        <f t="shared" si="13"/>
        <v>6159228.9308900004</v>
      </c>
      <c r="S24" s="41">
        <f t="shared" si="13"/>
        <v>6159228.9308900004</v>
      </c>
      <c r="T24" s="41">
        <f t="shared" si="13"/>
        <v>6159228.9308900004</v>
      </c>
      <c r="U24" s="41">
        <f t="shared" si="13"/>
        <v>6159228.9308900004</v>
      </c>
      <c r="V24" s="41">
        <f t="shared" si="13"/>
        <v>6159228.9308900004</v>
      </c>
      <c r="W24" s="41">
        <f t="shared" si="13"/>
        <v>6159228.9308900004</v>
      </c>
      <c r="X24" s="41">
        <f t="shared" si="13"/>
        <v>6159228.9308900004</v>
      </c>
      <c r="Y24" s="41">
        <f t="shared" si="13"/>
        <v>6159228.9308900004</v>
      </c>
    </row>
    <row r="25" spans="1:25" x14ac:dyDescent="0.3">
      <c r="A25" s="5">
        <v>510514</v>
      </c>
      <c r="B25" s="6" t="s">
        <v>764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L25" s="5">
        <v>510524</v>
      </c>
      <c r="M25" s="6" t="s">
        <v>774</v>
      </c>
      <c r="N25" s="33">
        <f>+SUM(C35:I35)</f>
        <v>8695382.0200799983</v>
      </c>
      <c r="O25" s="41">
        <f t="shared" si="1"/>
        <v>8695382.0200799983</v>
      </c>
      <c r="P25" s="41">
        <f t="shared" si="13"/>
        <v>8695382.0200799983</v>
      </c>
      <c r="Q25" s="41">
        <f t="shared" si="13"/>
        <v>8695382.0200799983</v>
      </c>
      <c r="R25" s="41">
        <f t="shared" si="13"/>
        <v>8695382.0200799983</v>
      </c>
      <c r="S25" s="41">
        <f t="shared" si="13"/>
        <v>8695382.0200799983</v>
      </c>
      <c r="T25" s="41">
        <f t="shared" si="13"/>
        <v>8695382.0200799983</v>
      </c>
      <c r="U25" s="41">
        <f t="shared" si="13"/>
        <v>8695382.0200799983</v>
      </c>
      <c r="V25" s="41">
        <f t="shared" si="13"/>
        <v>8695382.0200799983</v>
      </c>
      <c r="W25" s="41">
        <f t="shared" si="13"/>
        <v>8695382.0200799983</v>
      </c>
      <c r="X25" s="41">
        <f t="shared" si="13"/>
        <v>8695382.0200799983</v>
      </c>
      <c r="Y25" s="41">
        <f t="shared" si="13"/>
        <v>8695382.0200799983</v>
      </c>
    </row>
    <row r="26" spans="1:25" x14ac:dyDescent="0.3">
      <c r="A26" s="5">
        <v>510515</v>
      </c>
      <c r="B26" s="6" t="s">
        <v>765</v>
      </c>
      <c r="C26" s="33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L26" s="5">
        <v>510525</v>
      </c>
      <c r="M26" s="6" t="s">
        <v>775</v>
      </c>
      <c r="N26" s="33">
        <f>+SUM(C36:I36)</f>
        <v>378249.11787348002</v>
      </c>
      <c r="O26" s="41">
        <f t="shared" si="1"/>
        <v>378249.11787348002</v>
      </c>
      <c r="P26" s="41">
        <f t="shared" si="13"/>
        <v>378249.11787348002</v>
      </c>
      <c r="Q26" s="41">
        <f t="shared" si="13"/>
        <v>378249.11787348002</v>
      </c>
      <c r="R26" s="41">
        <f t="shared" si="13"/>
        <v>378249.11787348002</v>
      </c>
      <c r="S26" s="41">
        <f t="shared" si="13"/>
        <v>378249.11787348002</v>
      </c>
      <c r="T26" s="41">
        <f t="shared" si="13"/>
        <v>378249.11787348002</v>
      </c>
      <c r="U26" s="41">
        <f t="shared" si="13"/>
        <v>378249.11787348002</v>
      </c>
      <c r="V26" s="41">
        <f t="shared" si="13"/>
        <v>378249.11787348002</v>
      </c>
      <c r="W26" s="41">
        <f t="shared" si="13"/>
        <v>378249.11787348002</v>
      </c>
      <c r="X26" s="41">
        <f t="shared" si="13"/>
        <v>378249.11787348002</v>
      </c>
      <c r="Y26" s="41">
        <f t="shared" si="13"/>
        <v>378249.11787348002</v>
      </c>
    </row>
    <row r="27" spans="1:25" x14ac:dyDescent="0.3">
      <c r="A27" s="5">
        <v>510516</v>
      </c>
      <c r="B27" s="6" t="s">
        <v>766</v>
      </c>
      <c r="C27" s="33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L27" s="5">
        <v>510526</v>
      </c>
      <c r="M27" s="6" t="s">
        <v>776</v>
      </c>
      <c r="N27" s="33">
        <f>+SUM(C37:I37)</f>
        <v>2898460.6733600004</v>
      </c>
      <c r="O27" s="41">
        <f t="shared" si="1"/>
        <v>2898460.6733600004</v>
      </c>
      <c r="P27" s="41">
        <f t="shared" si="13"/>
        <v>2898460.6733600004</v>
      </c>
      <c r="Q27" s="41">
        <f t="shared" si="13"/>
        <v>2898460.6733600004</v>
      </c>
      <c r="R27" s="41">
        <f t="shared" si="13"/>
        <v>2898460.6733600004</v>
      </c>
      <c r="S27" s="41">
        <f t="shared" si="13"/>
        <v>2898460.6733600004</v>
      </c>
      <c r="T27" s="41">
        <f t="shared" si="13"/>
        <v>2898460.6733600004</v>
      </c>
      <c r="U27" s="41">
        <f t="shared" si="13"/>
        <v>2898460.6733600004</v>
      </c>
      <c r="V27" s="41">
        <f t="shared" si="13"/>
        <v>2898460.6733600004</v>
      </c>
      <c r="W27" s="41">
        <f t="shared" si="13"/>
        <v>2898460.6733600004</v>
      </c>
      <c r="X27" s="41">
        <f t="shared" si="13"/>
        <v>2898460.6733600004</v>
      </c>
      <c r="Y27" s="41">
        <f t="shared" si="13"/>
        <v>2898460.6733600004</v>
      </c>
    </row>
    <row r="28" spans="1:25" x14ac:dyDescent="0.3">
      <c r="A28" s="5">
        <v>510517</v>
      </c>
      <c r="B28" s="6" t="s">
        <v>767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L28" s="5">
        <v>510527</v>
      </c>
      <c r="M28" s="6" t="s">
        <v>777</v>
      </c>
      <c r="N28" s="33">
        <f>+SUM(C38:I38)</f>
        <v>1449230.3366800002</v>
      </c>
      <c r="O28" s="41">
        <f t="shared" si="1"/>
        <v>1449230.3366800002</v>
      </c>
      <c r="P28" s="41">
        <f t="shared" si="13"/>
        <v>1449230.3366800002</v>
      </c>
      <c r="Q28" s="41">
        <f t="shared" si="13"/>
        <v>1449230.3366800002</v>
      </c>
      <c r="R28" s="41">
        <f t="shared" si="13"/>
        <v>1449230.3366800002</v>
      </c>
      <c r="S28" s="41">
        <f t="shared" si="13"/>
        <v>1449230.3366800002</v>
      </c>
      <c r="T28" s="41">
        <f t="shared" si="13"/>
        <v>1449230.3366800002</v>
      </c>
      <c r="U28" s="41">
        <f t="shared" si="13"/>
        <v>1449230.3366800002</v>
      </c>
      <c r="V28" s="41">
        <f t="shared" si="13"/>
        <v>1449230.3366800002</v>
      </c>
      <c r="W28" s="41">
        <f t="shared" si="13"/>
        <v>1449230.3366800002</v>
      </c>
      <c r="X28" s="41">
        <f t="shared" si="13"/>
        <v>1449230.3366800002</v>
      </c>
      <c r="Y28" s="41">
        <f t="shared" si="13"/>
        <v>1449230.3366800002</v>
      </c>
    </row>
    <row r="29" spans="1:25" x14ac:dyDescent="0.3">
      <c r="A29" s="5">
        <v>510518</v>
      </c>
      <c r="B29" s="6" t="s">
        <v>768</v>
      </c>
      <c r="C29" s="33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L29" s="5">
        <v>510528</v>
      </c>
      <c r="M29" s="6" t="s">
        <v>778</v>
      </c>
      <c r="N29" s="33">
        <f>+SUM(C39:I39)</f>
        <v>2173845.5050199996</v>
      </c>
      <c r="O29" s="41">
        <f t="shared" si="1"/>
        <v>2173845.5050199996</v>
      </c>
      <c r="P29" s="41">
        <f t="shared" si="13"/>
        <v>2173845.5050199996</v>
      </c>
      <c r="Q29" s="41">
        <f t="shared" si="13"/>
        <v>2173845.5050199996</v>
      </c>
      <c r="R29" s="41">
        <f t="shared" si="13"/>
        <v>2173845.5050199996</v>
      </c>
      <c r="S29" s="41">
        <f t="shared" si="13"/>
        <v>2173845.5050199996</v>
      </c>
      <c r="T29" s="41">
        <f t="shared" si="13"/>
        <v>2173845.5050199996</v>
      </c>
      <c r="U29" s="41">
        <f t="shared" si="13"/>
        <v>2173845.5050199996</v>
      </c>
      <c r="V29" s="41">
        <f t="shared" si="13"/>
        <v>2173845.5050199996</v>
      </c>
      <c r="W29" s="41">
        <f t="shared" si="13"/>
        <v>2173845.5050199996</v>
      </c>
      <c r="X29" s="41">
        <f t="shared" si="13"/>
        <v>2173845.5050199996</v>
      </c>
      <c r="Y29" s="41">
        <f t="shared" si="13"/>
        <v>2173845.5050199996</v>
      </c>
    </row>
    <row r="30" spans="1:25" x14ac:dyDescent="0.3">
      <c r="A30" s="5">
        <v>510519</v>
      </c>
      <c r="B30" s="6" t="s">
        <v>769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L30" s="5">
        <v>510529</v>
      </c>
      <c r="M30" s="6" t="s">
        <v>779</v>
      </c>
      <c r="N30" s="33">
        <f>+SUM(C40:I40)</f>
        <v>0</v>
      </c>
      <c r="O30" s="41">
        <f t="shared" si="1"/>
        <v>0</v>
      </c>
      <c r="P30" s="41">
        <f t="shared" si="13"/>
        <v>0</v>
      </c>
      <c r="Q30" s="41">
        <f t="shared" si="13"/>
        <v>0</v>
      </c>
      <c r="R30" s="41">
        <f t="shared" si="13"/>
        <v>0</v>
      </c>
      <c r="S30" s="41">
        <f t="shared" si="13"/>
        <v>0</v>
      </c>
      <c r="T30" s="41">
        <f t="shared" si="13"/>
        <v>0</v>
      </c>
      <c r="U30" s="41">
        <f t="shared" si="13"/>
        <v>0</v>
      </c>
      <c r="V30" s="41">
        <f t="shared" si="13"/>
        <v>0</v>
      </c>
      <c r="W30" s="41">
        <f t="shared" si="13"/>
        <v>0</v>
      </c>
      <c r="X30" s="41">
        <f t="shared" si="13"/>
        <v>0</v>
      </c>
      <c r="Y30" s="41">
        <f t="shared" si="13"/>
        <v>0</v>
      </c>
    </row>
    <row r="31" spans="1:25" x14ac:dyDescent="0.3">
      <c r="A31" s="5">
        <v>510520</v>
      </c>
      <c r="B31" s="6" t="s">
        <v>770</v>
      </c>
      <c r="C31" s="33">
        <v>0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L31" s="5">
        <v>510530</v>
      </c>
      <c r="M31" s="6" t="s">
        <v>308</v>
      </c>
      <c r="N31" s="33">
        <f>+SUM(C41:I41)</f>
        <v>0</v>
      </c>
      <c r="O31" s="41">
        <f t="shared" si="1"/>
        <v>0</v>
      </c>
      <c r="P31" s="41">
        <f t="shared" si="13"/>
        <v>0</v>
      </c>
      <c r="Q31" s="41">
        <f t="shared" si="13"/>
        <v>0</v>
      </c>
      <c r="R31" s="41">
        <f t="shared" si="13"/>
        <v>0</v>
      </c>
      <c r="S31" s="41">
        <f t="shared" si="13"/>
        <v>0</v>
      </c>
      <c r="T31" s="41">
        <f t="shared" si="13"/>
        <v>0</v>
      </c>
      <c r="U31" s="41">
        <f t="shared" si="13"/>
        <v>0</v>
      </c>
      <c r="V31" s="41">
        <f t="shared" si="13"/>
        <v>0</v>
      </c>
      <c r="W31" s="41">
        <f t="shared" si="13"/>
        <v>0</v>
      </c>
      <c r="X31" s="41">
        <f t="shared" si="13"/>
        <v>0</v>
      </c>
      <c r="Y31" s="41">
        <f t="shared" si="13"/>
        <v>0</v>
      </c>
    </row>
    <row r="32" spans="1:25" x14ac:dyDescent="0.3">
      <c r="A32" s="5">
        <v>510521</v>
      </c>
      <c r="B32" s="6" t="s">
        <v>771</v>
      </c>
      <c r="C32" s="44">
        <v>0</v>
      </c>
      <c r="D32" s="44">
        <v>0</v>
      </c>
      <c r="E32" s="44"/>
      <c r="F32" s="44"/>
      <c r="G32" s="44">
        <v>70000</v>
      </c>
      <c r="H32" s="44">
        <v>70000</v>
      </c>
      <c r="I32" s="44">
        <v>70000</v>
      </c>
      <c r="L32" s="5">
        <v>510531</v>
      </c>
      <c r="M32" s="6" t="s">
        <v>780</v>
      </c>
      <c r="N32" s="33">
        <f>+SUM(C42:I42)</f>
        <v>0</v>
      </c>
      <c r="O32" s="41">
        <f t="shared" si="1"/>
        <v>0</v>
      </c>
      <c r="P32" s="41">
        <f t="shared" si="13"/>
        <v>0</v>
      </c>
      <c r="Q32" s="41">
        <f t="shared" si="13"/>
        <v>0</v>
      </c>
      <c r="R32" s="41">
        <f t="shared" si="13"/>
        <v>0</v>
      </c>
      <c r="S32" s="41">
        <f t="shared" si="13"/>
        <v>0</v>
      </c>
      <c r="T32" s="41">
        <f t="shared" si="13"/>
        <v>0</v>
      </c>
      <c r="U32" s="41">
        <f t="shared" si="13"/>
        <v>0</v>
      </c>
      <c r="V32" s="41">
        <f t="shared" si="13"/>
        <v>0</v>
      </c>
      <c r="W32" s="41">
        <f t="shared" si="13"/>
        <v>0</v>
      </c>
      <c r="X32" s="41">
        <f t="shared" si="13"/>
        <v>0</v>
      </c>
      <c r="Y32" s="41">
        <f t="shared" si="13"/>
        <v>0</v>
      </c>
    </row>
    <row r="33" spans="1:25" x14ac:dyDescent="0.3">
      <c r="A33" s="5">
        <v>510522</v>
      </c>
      <c r="B33" s="6" t="s">
        <v>772</v>
      </c>
      <c r="C33" s="33">
        <v>0</v>
      </c>
      <c r="D33" s="33">
        <v>0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L33" s="5">
        <v>510532</v>
      </c>
      <c r="M33" s="6" t="s">
        <v>781</v>
      </c>
      <c r="N33" s="33">
        <f>+SUM(C43:I43)</f>
        <v>0</v>
      </c>
      <c r="O33" s="41">
        <f t="shared" si="1"/>
        <v>0</v>
      </c>
      <c r="P33" s="41">
        <f t="shared" si="13"/>
        <v>0</v>
      </c>
      <c r="Q33" s="41">
        <f t="shared" si="13"/>
        <v>0</v>
      </c>
      <c r="R33" s="41">
        <f t="shared" si="13"/>
        <v>0</v>
      </c>
      <c r="S33" s="41">
        <f t="shared" si="13"/>
        <v>0</v>
      </c>
      <c r="T33" s="41">
        <f t="shared" si="13"/>
        <v>0</v>
      </c>
      <c r="U33" s="41">
        <f t="shared" si="13"/>
        <v>0</v>
      </c>
      <c r="V33" s="41">
        <f t="shared" si="13"/>
        <v>0</v>
      </c>
      <c r="W33" s="41">
        <f t="shared" si="13"/>
        <v>0</v>
      </c>
      <c r="X33" s="41">
        <f t="shared" si="13"/>
        <v>0</v>
      </c>
      <c r="Y33" s="41">
        <f t="shared" si="13"/>
        <v>0</v>
      </c>
    </row>
    <row r="34" spans="1:25" x14ac:dyDescent="0.3">
      <c r="A34" s="5">
        <v>510523</v>
      </c>
      <c r="B34" s="6" t="s">
        <v>773</v>
      </c>
      <c r="C34" s="33">
        <f>+SUM(C$1:C$19)*70%*$J34</f>
        <v>1892100.0071399997</v>
      </c>
      <c r="D34" s="33">
        <f>+SUM(D$1:D$19)*$J34</f>
        <v>1441600.0102000001</v>
      </c>
      <c r="E34" s="33">
        <f>+SUM(E$1:E$19)*$J34</f>
        <v>901000.01020000014</v>
      </c>
      <c r="F34" s="33">
        <f>+SUM(F$1:F$19)*$J34</f>
        <v>630700.01020000014</v>
      </c>
      <c r="G34" s="33">
        <f>+SUM(G$1:G$19)*$J34</f>
        <v>730759.63020000013</v>
      </c>
      <c r="H34" s="33">
        <f>+SUM(H$1:H$19)*$J34</f>
        <v>370359.63020000001</v>
      </c>
      <c r="I34" s="33">
        <f>+SUM(I$1:I$19)*$J34</f>
        <v>192709.63275000002</v>
      </c>
      <c r="J34" s="39">
        <v>8.5000000000000006E-2</v>
      </c>
      <c r="L34" s="5">
        <v>510533</v>
      </c>
      <c r="M34" s="6" t="s">
        <v>782</v>
      </c>
      <c r="N34" s="33">
        <f>+SUM(C44:I44)</f>
        <v>0</v>
      </c>
      <c r="O34" s="41">
        <f t="shared" si="1"/>
        <v>0</v>
      </c>
      <c r="P34" s="41">
        <f t="shared" si="13"/>
        <v>0</v>
      </c>
      <c r="Q34" s="41">
        <f t="shared" si="13"/>
        <v>0</v>
      </c>
      <c r="R34" s="41">
        <f t="shared" si="13"/>
        <v>0</v>
      </c>
      <c r="S34" s="41">
        <f t="shared" si="13"/>
        <v>0</v>
      </c>
      <c r="T34" s="41">
        <f t="shared" si="13"/>
        <v>0</v>
      </c>
      <c r="U34" s="41">
        <f t="shared" si="13"/>
        <v>0</v>
      </c>
      <c r="V34" s="41">
        <f t="shared" si="13"/>
        <v>0</v>
      </c>
      <c r="W34" s="41">
        <f t="shared" si="13"/>
        <v>0</v>
      </c>
      <c r="X34" s="41">
        <f t="shared" si="13"/>
        <v>0</v>
      </c>
      <c r="Y34" s="41">
        <f t="shared" si="13"/>
        <v>0</v>
      </c>
    </row>
    <row r="35" spans="1:25" x14ac:dyDescent="0.3">
      <c r="A35" s="5">
        <v>510524</v>
      </c>
      <c r="B35" s="6" t="s">
        <v>774</v>
      </c>
      <c r="C35" s="33">
        <f>+SUM(C$1:C$19)*70%*$J35</f>
        <v>2671200.0100799995</v>
      </c>
      <c r="D35" s="33">
        <f>+SUM(D$1:D$19)*$J35</f>
        <v>2035200.0144</v>
      </c>
      <c r="E35" s="33">
        <f>+SUM(E$1:E$19)*$J35</f>
        <v>1272000.0144</v>
      </c>
      <c r="F35" s="33">
        <f>+SUM(F$1:F$19)*$J35</f>
        <v>890400.0144000001</v>
      </c>
      <c r="G35" s="33">
        <f>+SUM(G$1:G$19)*$J35</f>
        <v>1031660.6544000001</v>
      </c>
      <c r="H35" s="33">
        <f>+SUM(H$1:H$19)*$J35</f>
        <v>522860.6544</v>
      </c>
      <c r="I35" s="33">
        <f>+SUM(I$1:I$19)*$J35</f>
        <v>272060.658</v>
      </c>
      <c r="J35" s="39">
        <v>0.12</v>
      </c>
      <c r="L35" s="5">
        <v>510534</v>
      </c>
      <c r="M35" s="6" t="s">
        <v>783</v>
      </c>
      <c r="N35" s="33">
        <f>+SUM(C45:I45)</f>
        <v>0</v>
      </c>
      <c r="O35" s="41">
        <f t="shared" si="1"/>
        <v>0</v>
      </c>
      <c r="P35" s="41">
        <f t="shared" si="13"/>
        <v>0</v>
      </c>
      <c r="Q35" s="41">
        <f t="shared" si="13"/>
        <v>0</v>
      </c>
      <c r="R35" s="41">
        <f t="shared" si="13"/>
        <v>0</v>
      </c>
      <c r="S35" s="41">
        <f t="shared" si="13"/>
        <v>0</v>
      </c>
      <c r="T35" s="41">
        <f t="shared" si="13"/>
        <v>0</v>
      </c>
      <c r="U35" s="41">
        <f t="shared" si="13"/>
        <v>0</v>
      </c>
      <c r="V35" s="41">
        <f t="shared" si="13"/>
        <v>0</v>
      </c>
      <c r="W35" s="41">
        <f t="shared" si="13"/>
        <v>0</v>
      </c>
      <c r="X35" s="41">
        <f t="shared" si="13"/>
        <v>0</v>
      </c>
      <c r="Y35" s="41">
        <f t="shared" si="13"/>
        <v>0</v>
      </c>
    </row>
    <row r="36" spans="1:25" x14ac:dyDescent="0.3">
      <c r="A36" s="5">
        <v>510525</v>
      </c>
      <c r="B36" s="6" t="s">
        <v>775</v>
      </c>
      <c r="C36" s="33">
        <f>+SUM(C$1:C$19)*70%*$J36</f>
        <v>116197.20043847997</v>
      </c>
      <c r="D36" s="33">
        <f>+SUM(D$1:D$19)*$J36</f>
        <v>88531.200626400008</v>
      </c>
      <c r="E36" s="33">
        <f>+SUM(E$1:E$19)*$J36</f>
        <v>55332.000626400004</v>
      </c>
      <c r="F36" s="33">
        <f>+SUM(F$1:F$19)*$J36</f>
        <v>38732.400626400005</v>
      </c>
      <c r="G36" s="33">
        <f>+SUM(G$1:G$19)*$J36</f>
        <v>44877.238466400006</v>
      </c>
      <c r="H36" s="33">
        <f>+SUM(H$1:H$19)*$J36</f>
        <v>22744.438466399999</v>
      </c>
      <c r="I36" s="33">
        <f>+SUM(I$1:I$19)*$J36</f>
        <v>11834.638622999999</v>
      </c>
      <c r="J36" s="39">
        <v>5.2199999999999998E-3</v>
      </c>
      <c r="K36" t="s">
        <v>991</v>
      </c>
      <c r="L36" s="5">
        <v>510595</v>
      </c>
      <c r="M36" s="6" t="s">
        <v>784</v>
      </c>
      <c r="N36" s="33">
        <f>+SUM(C46:I46)</f>
        <v>0</v>
      </c>
      <c r="O36" s="41">
        <f t="shared" si="1"/>
        <v>0</v>
      </c>
      <c r="P36" s="41">
        <f t="shared" si="13"/>
        <v>0</v>
      </c>
      <c r="Q36" s="41">
        <f t="shared" si="13"/>
        <v>0</v>
      </c>
      <c r="R36" s="41">
        <f t="shared" si="13"/>
        <v>0</v>
      </c>
      <c r="S36" s="41">
        <f t="shared" si="13"/>
        <v>0</v>
      </c>
      <c r="T36" s="41">
        <f t="shared" si="13"/>
        <v>0</v>
      </c>
      <c r="U36" s="41">
        <f t="shared" si="13"/>
        <v>0</v>
      </c>
      <c r="V36" s="41">
        <f t="shared" si="13"/>
        <v>0</v>
      </c>
      <c r="W36" s="41">
        <f t="shared" si="13"/>
        <v>0</v>
      </c>
      <c r="X36" s="41">
        <f t="shared" si="13"/>
        <v>0</v>
      </c>
      <c r="Y36" s="41">
        <f t="shared" si="13"/>
        <v>0</v>
      </c>
    </row>
    <row r="37" spans="1:25" x14ac:dyDescent="0.3">
      <c r="A37" s="5">
        <v>510526</v>
      </c>
      <c r="B37" s="6" t="s">
        <v>776</v>
      </c>
      <c r="C37" s="33">
        <f>+SUM(C$1:C$19)*70%*$J37</f>
        <v>890400.00335999986</v>
      </c>
      <c r="D37" s="33">
        <f>+SUM(D$1:D$19)*$J37</f>
        <v>678400.00480000011</v>
      </c>
      <c r="E37" s="33">
        <f>+SUM(E$1:E$19)*$J37</f>
        <v>424000.00480000005</v>
      </c>
      <c r="F37" s="33">
        <f>+SUM(F$1:F$19)*$J37</f>
        <v>296800.00480000005</v>
      </c>
      <c r="G37" s="33">
        <f>+SUM(G$1:G$19)*$J37</f>
        <v>343886.88480000006</v>
      </c>
      <c r="H37" s="33">
        <f>+SUM(H$1:H$19)*$J37</f>
        <v>174286.8848</v>
      </c>
      <c r="I37" s="33">
        <f>+SUM(I$1:I$19)*$J37</f>
        <v>90686.885999999999</v>
      </c>
      <c r="J37" s="39">
        <v>0.04</v>
      </c>
    </row>
    <row r="38" spans="1:25" x14ac:dyDescent="0.3">
      <c r="A38" s="5">
        <v>510527</v>
      </c>
      <c r="B38" s="6" t="s">
        <v>777</v>
      </c>
      <c r="C38" s="33">
        <f>+SUM(C$1:C$19)*70%*$J38</f>
        <v>445200.00167999993</v>
      </c>
      <c r="D38" s="33">
        <f>+SUM(D$1:D$19)*$J38</f>
        <v>339200.00240000006</v>
      </c>
      <c r="E38" s="33">
        <f>+SUM(E$1:E$19)*$J38</f>
        <v>212000.00240000003</v>
      </c>
      <c r="F38" s="33">
        <f>+SUM(F$1:F$19)*$J38</f>
        <v>148400.00240000003</v>
      </c>
      <c r="G38" s="33">
        <f>+SUM(G$1:G$19)*$J38</f>
        <v>171943.44240000003</v>
      </c>
      <c r="H38" s="33">
        <f>+SUM(H$1:H$19)*$J38</f>
        <v>87143.4424</v>
      </c>
      <c r="I38" s="33">
        <f>+SUM(I$1:I$19)*$J38</f>
        <v>45343.442999999999</v>
      </c>
      <c r="J38" s="39">
        <v>0.02</v>
      </c>
    </row>
    <row r="39" spans="1:25" x14ac:dyDescent="0.3">
      <c r="A39" s="5">
        <v>510528</v>
      </c>
      <c r="B39" s="6" t="s">
        <v>778</v>
      </c>
      <c r="C39" s="33">
        <f>+SUM(C$1:C$19)*70%*$J39</f>
        <v>667800.00251999986</v>
      </c>
      <c r="D39" s="33">
        <f>+SUM(D$1:D$19)*$J39</f>
        <v>508800.0036</v>
      </c>
      <c r="E39" s="33">
        <f>+SUM(E$1:E$19)*$J39</f>
        <v>318000.0036</v>
      </c>
      <c r="F39" s="33">
        <f>+SUM(F$1:F$19)*$J39</f>
        <v>222600.00360000003</v>
      </c>
      <c r="G39" s="33">
        <f>+SUM(G$1:G$19)*$J39</f>
        <v>257915.16360000003</v>
      </c>
      <c r="H39" s="33">
        <f>+SUM(H$1:H$19)*$J39</f>
        <v>130715.1636</v>
      </c>
      <c r="I39" s="33">
        <f>+SUM(I$1:I$19)*$J39</f>
        <v>68015.164499999999</v>
      </c>
      <c r="J39" s="39">
        <v>0.03</v>
      </c>
    </row>
    <row r="40" spans="1:25" x14ac:dyDescent="0.3">
      <c r="A40" s="5">
        <v>510529</v>
      </c>
      <c r="B40" s="6" t="s">
        <v>779</v>
      </c>
      <c r="C40" s="33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</row>
    <row r="41" spans="1:25" x14ac:dyDescent="0.3">
      <c r="A41" s="5">
        <v>510530</v>
      </c>
      <c r="B41" s="6" t="s">
        <v>308</v>
      </c>
      <c r="C41" s="33">
        <v>0</v>
      </c>
      <c r="D41" s="33">
        <v>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</row>
    <row r="42" spans="1:25" x14ac:dyDescent="0.3">
      <c r="A42" s="5">
        <v>510531</v>
      </c>
      <c r="B42" s="6" t="s">
        <v>780</v>
      </c>
      <c r="C42" s="33">
        <v>0</v>
      </c>
      <c r="D42" s="33">
        <v>0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9" t="s">
        <v>992</v>
      </c>
    </row>
    <row r="43" spans="1:25" x14ac:dyDescent="0.3">
      <c r="A43" s="5">
        <v>510532</v>
      </c>
      <c r="B43" s="6" t="s">
        <v>781</v>
      </c>
      <c r="C43" s="33">
        <v>0</v>
      </c>
      <c r="D43" s="33">
        <v>0</v>
      </c>
      <c r="E43" s="33">
        <v>0</v>
      </c>
      <c r="F43" s="33">
        <v>0</v>
      </c>
      <c r="G43" s="33">
        <v>0</v>
      </c>
      <c r="H43" s="33">
        <v>0</v>
      </c>
      <c r="I43" s="33">
        <v>0</v>
      </c>
    </row>
    <row r="44" spans="1:25" x14ac:dyDescent="0.3">
      <c r="A44" s="5">
        <v>510533</v>
      </c>
      <c r="B44" s="6" t="s">
        <v>782</v>
      </c>
      <c r="C44" s="33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</row>
    <row r="45" spans="1:25" x14ac:dyDescent="0.3">
      <c r="A45" s="5">
        <v>510534</v>
      </c>
      <c r="B45" s="6" t="s">
        <v>783</v>
      </c>
      <c r="C45" s="33">
        <v>0</v>
      </c>
      <c r="D45" s="33">
        <v>0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</row>
    <row r="46" spans="1:25" x14ac:dyDescent="0.3">
      <c r="A46" s="5">
        <v>510595</v>
      </c>
      <c r="B46" s="6" t="s">
        <v>784</v>
      </c>
      <c r="C46" s="33">
        <v>0</v>
      </c>
      <c r="D46" s="33">
        <v>0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207AA-5D62-442E-BD37-3DBB239086C5}">
  <dimension ref="A1:L241"/>
  <sheetViews>
    <sheetView zoomScale="150" zoomScaleNormal="15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11" sqref="B11"/>
    </sheetView>
  </sheetViews>
  <sheetFormatPr baseColWidth="10" defaultRowHeight="16.5" x14ac:dyDescent="0.3"/>
  <cols>
    <col min="1" max="1" width="7" style="3" bestFit="1" customWidth="1"/>
    <col min="2" max="2" width="21.42578125" style="3" customWidth="1"/>
    <col min="3" max="3" width="11.7109375" style="3" bestFit="1" customWidth="1"/>
    <col min="4" max="4" width="9.28515625" style="3" bestFit="1" customWidth="1"/>
    <col min="5" max="10" width="10.28515625" style="3" bestFit="1" customWidth="1"/>
    <col min="11" max="11" width="11.7109375" style="3" bestFit="1" customWidth="1"/>
    <col min="12" max="12" width="12.7109375" style="3" bestFit="1" customWidth="1"/>
    <col min="13" max="16384" width="11.42578125" style="3"/>
  </cols>
  <sheetData>
    <row r="1" spans="1:12" x14ac:dyDescent="0.3">
      <c r="A1" s="4" t="s">
        <v>960</v>
      </c>
      <c r="B1" s="4" t="s">
        <v>959</v>
      </c>
      <c r="C1" s="4" t="s">
        <v>0</v>
      </c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</row>
    <row r="2" spans="1:12" x14ac:dyDescent="0.3">
      <c r="A2" s="5"/>
      <c r="B2" s="13" t="s">
        <v>961</v>
      </c>
      <c r="C2" s="10">
        <v>8483044954255.1699</v>
      </c>
      <c r="D2" s="10">
        <v>60456154090.959999</v>
      </c>
      <c r="E2" s="10">
        <v>143866736438.39001</v>
      </c>
      <c r="F2" s="10">
        <v>164125581413.87006</v>
      </c>
      <c r="G2" s="10">
        <v>365590909225.4201</v>
      </c>
      <c r="H2" s="10">
        <v>134241612947.24997</v>
      </c>
      <c r="I2" s="10">
        <v>340338567947.68036</v>
      </c>
      <c r="J2" s="10">
        <v>617193095263.74011</v>
      </c>
      <c r="K2" s="10">
        <v>2077410422907.1514</v>
      </c>
      <c r="L2" s="9"/>
    </row>
    <row r="3" spans="1:12" x14ac:dyDescent="0.3">
      <c r="A3" s="14"/>
      <c r="B3" s="15" t="s">
        <v>962</v>
      </c>
      <c r="C3" s="16">
        <v>7794170072256.8174</v>
      </c>
      <c r="D3" s="16">
        <v>13367632022.459999</v>
      </c>
      <c r="E3" s="16">
        <v>14364372812.279999</v>
      </c>
      <c r="F3" s="16">
        <v>29040707921.98</v>
      </c>
      <c r="G3" s="16">
        <v>114888485802.19002</v>
      </c>
      <c r="H3" s="16">
        <v>20066886238.790001</v>
      </c>
      <c r="I3" s="16">
        <v>77140124271.050003</v>
      </c>
      <c r="J3" s="16">
        <v>186200700637.03998</v>
      </c>
      <c r="K3" s="16">
        <v>432297367045.10004</v>
      </c>
      <c r="L3" s="9"/>
    </row>
    <row r="4" spans="1:12" x14ac:dyDescent="0.3">
      <c r="A4" s="14">
        <v>540000</v>
      </c>
      <c r="B4" s="15" t="s">
        <v>970</v>
      </c>
      <c r="C4" s="16">
        <v>465946546015.19</v>
      </c>
      <c r="D4" s="16">
        <v>505856618.5</v>
      </c>
      <c r="E4" s="16">
        <v>1975515050.5999999</v>
      </c>
      <c r="F4" s="16">
        <v>5064652261.1900005</v>
      </c>
      <c r="G4" s="16">
        <v>1474354561</v>
      </c>
      <c r="H4" s="16">
        <v>948128818.08000004</v>
      </c>
      <c r="I4" s="16">
        <v>2130752386.1800001</v>
      </c>
      <c r="J4" s="16">
        <v>7907088849.2099991</v>
      </c>
      <c r="K4" s="16">
        <v>1005771648.1</v>
      </c>
      <c r="L4" s="9"/>
    </row>
    <row r="5" spans="1:12" x14ac:dyDescent="0.3">
      <c r="A5" s="14"/>
      <c r="B5" s="15" t="s">
        <v>971</v>
      </c>
      <c r="C5" s="18">
        <f>(+C3+C4)/C2</f>
        <v>0.97372071736206711</v>
      </c>
      <c r="D5" s="18">
        <f t="shared" ref="D5:K5" si="0">(+D3+D4)/D2</f>
        <v>0.2294801720282518</v>
      </c>
      <c r="E5" s="18">
        <f t="shared" si="0"/>
        <v>0.11357655193546042</v>
      </c>
      <c r="F5" s="18">
        <f t="shared" si="0"/>
        <v>0.20780039217145338</v>
      </c>
      <c r="G5" s="18">
        <f t="shared" si="0"/>
        <v>0.31828701815843491</v>
      </c>
      <c r="H5" s="18">
        <f t="shared" si="0"/>
        <v>0.15654620497690103</v>
      </c>
      <c r="I5" s="18">
        <f t="shared" si="0"/>
        <v>0.23291770055698233</v>
      </c>
      <c r="J5" s="18">
        <f t="shared" si="0"/>
        <v>0.31450090899559313</v>
      </c>
      <c r="K5" s="18">
        <f t="shared" si="0"/>
        <v>0.20857849460812408</v>
      </c>
      <c r="L5" s="9"/>
    </row>
    <row r="6" spans="1:12" x14ac:dyDescent="0.3">
      <c r="A6" s="17">
        <v>700000</v>
      </c>
      <c r="B6" s="23" t="s">
        <v>963</v>
      </c>
      <c r="C6" s="24">
        <f t="shared" ref="C6:K6" si="1">+C2-C3-C4</f>
        <v>222928335983.16254</v>
      </c>
      <c r="D6" s="24">
        <f t="shared" si="1"/>
        <v>46582665450</v>
      </c>
      <c r="E6" s="24">
        <f t="shared" si="1"/>
        <v>127526848575.51001</v>
      </c>
      <c r="F6" s="24">
        <f t="shared" si="1"/>
        <v>130020221230.70006</v>
      </c>
      <c r="G6" s="24">
        <f t="shared" si="1"/>
        <v>249228068862.2301</v>
      </c>
      <c r="H6" s="24">
        <f t="shared" si="1"/>
        <v>113226597890.37996</v>
      </c>
      <c r="I6" s="24">
        <f t="shared" si="1"/>
        <v>261067691290.45038</v>
      </c>
      <c r="J6" s="24">
        <f t="shared" si="1"/>
        <v>423085305777.49011</v>
      </c>
      <c r="K6" s="24">
        <f t="shared" si="1"/>
        <v>1644107284213.9512</v>
      </c>
      <c r="L6" s="9"/>
    </row>
    <row r="7" spans="1:12" s="12" customFormat="1" x14ac:dyDescent="0.3">
      <c r="A7" s="5">
        <v>510500</v>
      </c>
      <c r="B7" s="19" t="s">
        <v>966</v>
      </c>
      <c r="C7" s="20">
        <v>64907276711.049995</v>
      </c>
      <c r="D7" s="20">
        <v>23484035940.52</v>
      </c>
      <c r="E7" s="20">
        <v>39535454763.330002</v>
      </c>
      <c r="F7" s="20">
        <v>45760610541.690002</v>
      </c>
      <c r="G7" s="20">
        <v>71859343108.130005</v>
      </c>
      <c r="H7" s="20">
        <v>32011563412.110004</v>
      </c>
      <c r="I7" s="20">
        <v>85441203657.139999</v>
      </c>
      <c r="J7" s="20">
        <v>127444506245.29001</v>
      </c>
      <c r="K7" s="20">
        <v>504070034429.24005</v>
      </c>
      <c r="L7" s="11"/>
    </row>
    <row r="8" spans="1:12" s="12" customFormat="1" x14ac:dyDescent="0.3">
      <c r="A8" s="5">
        <v>511000</v>
      </c>
      <c r="B8" s="19" t="s">
        <v>972</v>
      </c>
      <c r="C8" s="20">
        <v>45845363401.120018</v>
      </c>
      <c r="D8" s="20">
        <v>12873962290.170002</v>
      </c>
      <c r="E8" s="20">
        <v>50715393077.569977</v>
      </c>
      <c r="F8" s="20">
        <v>39972401566.699997</v>
      </c>
      <c r="G8" s="20">
        <v>67667390244.220032</v>
      </c>
      <c r="H8" s="20">
        <v>37463347362.880035</v>
      </c>
      <c r="I8" s="20">
        <v>54431807827.999992</v>
      </c>
      <c r="J8" s="20">
        <v>91090478591.119949</v>
      </c>
      <c r="K8" s="20">
        <v>480664604592.28967</v>
      </c>
      <c r="L8" s="11"/>
    </row>
    <row r="9" spans="1:12" s="12" customFormat="1" x14ac:dyDescent="0.3">
      <c r="A9" s="5">
        <v>511095</v>
      </c>
      <c r="B9" s="21" t="s">
        <v>967</v>
      </c>
      <c r="C9" s="20">
        <v>11249048829.529997</v>
      </c>
      <c r="D9" s="20">
        <v>1990560501.4200001</v>
      </c>
      <c r="E9" s="20">
        <v>7579130270.1400032</v>
      </c>
      <c r="F9" s="20">
        <v>12502763660.049999</v>
      </c>
      <c r="G9" s="20">
        <v>29828977977.399998</v>
      </c>
      <c r="H9" s="20">
        <v>14011149948.229994</v>
      </c>
      <c r="I9" s="20">
        <v>32900046378.040001</v>
      </c>
      <c r="J9" s="20">
        <v>56143962783.770004</v>
      </c>
      <c r="K9" s="20">
        <v>63678347616.800011</v>
      </c>
      <c r="L9" s="11"/>
    </row>
    <row r="10" spans="1:12" s="12" customFormat="1" x14ac:dyDescent="0.3">
      <c r="A10" s="5"/>
      <c r="B10" s="19" t="s">
        <v>965</v>
      </c>
      <c r="C10" s="20">
        <f>+C93+C100</f>
        <v>9247076385.8600006</v>
      </c>
      <c r="D10" s="20">
        <f t="shared" ref="D10:K10" si="2">+D93+D100</f>
        <v>1319849386.53</v>
      </c>
      <c r="E10" s="20">
        <f t="shared" si="2"/>
        <v>1946924050.45</v>
      </c>
      <c r="F10" s="20">
        <f t="shared" si="2"/>
        <v>3084899077.3500004</v>
      </c>
      <c r="G10" s="20">
        <f t="shared" si="2"/>
        <v>6134751569.0599995</v>
      </c>
      <c r="H10" s="20">
        <f t="shared" si="2"/>
        <v>1387560949.6199999</v>
      </c>
      <c r="I10" s="20">
        <f t="shared" si="2"/>
        <v>3611830842.4500003</v>
      </c>
      <c r="J10" s="20">
        <f t="shared" si="2"/>
        <v>9174742690.6399975</v>
      </c>
      <c r="K10" s="20">
        <f t="shared" si="2"/>
        <v>42799586287.770004</v>
      </c>
      <c r="L10" s="11"/>
    </row>
    <row r="11" spans="1:12" s="12" customFormat="1" x14ac:dyDescent="0.3">
      <c r="A11" s="5"/>
      <c r="B11" s="19" t="s">
        <v>964</v>
      </c>
      <c r="C11" s="20">
        <v>-198155454.61999989</v>
      </c>
      <c r="D11" s="20">
        <v>485294254.9599998</v>
      </c>
      <c r="E11" s="20">
        <v>6669948734.1599989</v>
      </c>
      <c r="F11" s="20">
        <v>2501656646.6000023</v>
      </c>
      <c r="G11" s="20">
        <v>-1786524813.25</v>
      </c>
      <c r="H11" s="20">
        <v>1292583136.8400021</v>
      </c>
      <c r="I11" s="20">
        <v>10485788958.810003</v>
      </c>
      <c r="J11" s="20">
        <v>8250153383.6100006</v>
      </c>
      <c r="K11" s="20">
        <v>130233918102.55997</v>
      </c>
      <c r="L11" s="11"/>
    </row>
    <row r="12" spans="1:12" s="12" customFormat="1" x14ac:dyDescent="0.3">
      <c r="A12" s="5"/>
      <c r="B12" s="19" t="str">
        <f>+B7</f>
        <v>BENEFICIOS A EMPLEADOS</v>
      </c>
      <c r="C12" s="22">
        <f>+C7/C$6</f>
        <v>0.29115758849046608</v>
      </c>
      <c r="D12" s="22">
        <f t="shared" ref="D12:K12" si="3">+D7/D$6</f>
        <v>0.50413680096788027</v>
      </c>
      <c r="E12" s="22">
        <f t="shared" si="3"/>
        <v>0.31001671573433914</v>
      </c>
      <c r="F12" s="22">
        <f t="shared" si="3"/>
        <v>0.35194995138867768</v>
      </c>
      <c r="G12" s="22">
        <f t="shared" si="3"/>
        <v>0.28832764879245154</v>
      </c>
      <c r="H12" s="22">
        <f t="shared" si="3"/>
        <v>0.28272123342522326</v>
      </c>
      <c r="I12" s="22">
        <f t="shared" si="3"/>
        <v>0.32727605332856968</v>
      </c>
      <c r="J12" s="22">
        <f t="shared" si="3"/>
        <v>0.30122650090881642</v>
      </c>
      <c r="K12" s="22">
        <f t="shared" si="3"/>
        <v>0.30659193549539943</v>
      </c>
      <c r="L12" s="11"/>
    </row>
    <row r="13" spans="1:12" s="12" customFormat="1" x14ac:dyDescent="0.3">
      <c r="A13" s="5"/>
      <c r="B13" s="19" t="str">
        <f t="shared" ref="B13:B16" si="4">+B8</f>
        <v>GENERALES sin otros</v>
      </c>
      <c r="C13" s="22">
        <f t="shared" ref="C13:K13" si="5">+C8/C$6</f>
        <v>0.20565067782402796</v>
      </c>
      <c r="D13" s="22">
        <f t="shared" si="5"/>
        <v>0.27636809027144243</v>
      </c>
      <c r="E13" s="22">
        <f t="shared" si="5"/>
        <v>0.39768404570540966</v>
      </c>
      <c r="F13" s="22">
        <f t="shared" si="5"/>
        <v>0.30743219161099083</v>
      </c>
      <c r="G13" s="22">
        <f t="shared" si="5"/>
        <v>0.2715079025935303</v>
      </c>
      <c r="H13" s="22">
        <f t="shared" si="5"/>
        <v>0.33087055569001622</v>
      </c>
      <c r="I13" s="22">
        <f t="shared" si="5"/>
        <v>0.20849691342097934</v>
      </c>
      <c r="J13" s="22">
        <f t="shared" si="5"/>
        <v>0.21530050168895831</v>
      </c>
      <c r="K13" s="22">
        <f t="shared" si="5"/>
        <v>0.29235598504272531</v>
      </c>
      <c r="L13" s="11"/>
    </row>
    <row r="14" spans="1:12" s="12" customFormat="1" x14ac:dyDescent="0.3">
      <c r="A14" s="5"/>
      <c r="B14" s="19" t="str">
        <f t="shared" si="4"/>
        <v>OTROS</v>
      </c>
      <c r="C14" s="22">
        <f t="shared" ref="C14:K14" si="6">+C9/C$6</f>
        <v>5.0460381269699255E-2</v>
      </c>
      <c r="D14" s="22">
        <f t="shared" si="6"/>
        <v>4.2731786216840456E-2</v>
      </c>
      <c r="E14" s="22">
        <f t="shared" si="6"/>
        <v>5.9431644040449406E-2</v>
      </c>
      <c r="F14" s="22">
        <f t="shared" si="6"/>
        <v>9.6160147565553272E-2</v>
      </c>
      <c r="G14" s="22">
        <f t="shared" si="6"/>
        <v>0.11968546766652136</v>
      </c>
      <c r="H14" s="22">
        <f t="shared" si="6"/>
        <v>0.12374433401059046</v>
      </c>
      <c r="I14" s="22">
        <f t="shared" si="6"/>
        <v>0.12602113350532188</v>
      </c>
      <c r="J14" s="22">
        <f t="shared" si="6"/>
        <v>0.13270128273681372</v>
      </c>
      <c r="K14" s="22">
        <f t="shared" si="6"/>
        <v>3.873126056201659E-2</v>
      </c>
      <c r="L14" s="11"/>
    </row>
    <row r="15" spans="1:12" s="12" customFormat="1" x14ac:dyDescent="0.3">
      <c r="A15" s="5"/>
      <c r="B15" s="19" t="str">
        <f t="shared" si="4"/>
        <v>Depreciaciones y amortizaciones</v>
      </c>
      <c r="C15" s="22">
        <f t="shared" ref="C15:K15" si="7">+C10/C$6</f>
        <v>4.1480040413339019E-2</v>
      </c>
      <c r="D15" s="22">
        <f t="shared" si="7"/>
        <v>2.8333487871076729E-2</v>
      </c>
      <c r="E15" s="22">
        <f t="shared" si="7"/>
        <v>1.5266777719338102E-2</v>
      </c>
      <c r="F15" s="22">
        <f t="shared" si="7"/>
        <v>2.3726302325515515E-2</v>
      </c>
      <c r="G15" s="22">
        <f t="shared" si="7"/>
        <v>2.4615010648945834E-2</v>
      </c>
      <c r="H15" s="22">
        <f t="shared" si="7"/>
        <v>1.2254726146266123E-2</v>
      </c>
      <c r="I15" s="22">
        <f t="shared" si="7"/>
        <v>1.3834844229850199E-2</v>
      </c>
      <c r="J15" s="22">
        <f t="shared" si="7"/>
        <v>2.1685325785020755E-2</v>
      </c>
      <c r="K15" s="22">
        <f t="shared" si="7"/>
        <v>2.603211280596723E-2</v>
      </c>
      <c r="L15" s="11"/>
    </row>
    <row r="16" spans="1:12" s="12" customFormat="1" x14ac:dyDescent="0.3">
      <c r="A16" s="5"/>
      <c r="B16" s="19" t="str">
        <f t="shared" si="4"/>
        <v>Deterioro NETO de recuperaciones</v>
      </c>
      <c r="C16" s="22">
        <f t="shared" ref="C16:K16" si="8">+C11/C$6</f>
        <v>-8.888751344511282E-4</v>
      </c>
      <c r="D16" s="22">
        <f t="shared" si="8"/>
        <v>1.0417915125120858E-2</v>
      </c>
      <c r="E16" s="22">
        <f t="shared" si="8"/>
        <v>5.2302309738412857E-2</v>
      </c>
      <c r="F16" s="22">
        <f t="shared" si="8"/>
        <v>1.9240519843149732E-2</v>
      </c>
      <c r="G16" s="22">
        <f t="shared" si="8"/>
        <v>-7.1682327813468181E-3</v>
      </c>
      <c r="H16" s="22">
        <f t="shared" si="8"/>
        <v>1.1415896626086153E-2</v>
      </c>
      <c r="I16" s="22">
        <f t="shared" si="8"/>
        <v>4.0165019681213859E-2</v>
      </c>
      <c r="J16" s="22">
        <f t="shared" si="8"/>
        <v>1.9499976177260427E-2</v>
      </c>
      <c r="K16" s="22">
        <f t="shared" si="8"/>
        <v>7.9212542486133977E-2</v>
      </c>
      <c r="L16" s="11"/>
    </row>
    <row r="17" spans="1:12" x14ac:dyDescent="0.3">
      <c r="A17" s="17">
        <v>700000</v>
      </c>
      <c r="B17" s="23" t="s">
        <v>968</v>
      </c>
      <c r="C17" s="24">
        <f>+BALANCES!C780</f>
        <v>24470315607.859993</v>
      </c>
      <c r="D17" s="24">
        <f>+BALANCES!D780</f>
        <v>3066089240.6900001</v>
      </c>
      <c r="E17" s="24">
        <f>+BALANCES!E780</f>
        <v>8463073337.140007</v>
      </c>
      <c r="F17" s="24">
        <f>+BALANCES!F780</f>
        <v>18021617427.539997</v>
      </c>
      <c r="G17" s="24">
        <f>+BALANCES!G780</f>
        <v>54619474956.660004</v>
      </c>
      <c r="H17" s="24">
        <f>+BALANCES!H780</f>
        <v>19719230386.62001</v>
      </c>
      <c r="I17" s="24">
        <f>+BALANCES!I780</f>
        <v>56251287121.040009</v>
      </c>
      <c r="J17" s="24">
        <f>+BALANCES!J780</f>
        <v>94767653758.719986</v>
      </c>
      <c r="K17" s="24">
        <f>+BALANCES!K780</f>
        <v>320038728160.18005</v>
      </c>
      <c r="L17" s="9"/>
    </row>
    <row r="18" spans="1:12" ht="18.75" x14ac:dyDescent="0.3">
      <c r="A18" s="17"/>
      <c r="B18" s="23" t="s">
        <v>969</v>
      </c>
      <c r="C18" s="25">
        <f>+C17/C6</f>
        <v>0.10976763227492176</v>
      </c>
      <c r="D18" s="25">
        <f t="shared" ref="D18:K18" si="9">+D17/D6</f>
        <v>6.5820390719827301E-2</v>
      </c>
      <c r="E18" s="25">
        <f t="shared" si="9"/>
        <v>6.636307124086839E-2</v>
      </c>
      <c r="F18" s="25">
        <f t="shared" si="9"/>
        <v>0.13860626644807444</v>
      </c>
      <c r="G18" s="25">
        <f t="shared" si="9"/>
        <v>0.21915458883105543</v>
      </c>
      <c r="H18" s="25">
        <f t="shared" si="9"/>
        <v>0.17415722766580988</v>
      </c>
      <c r="I18" s="25">
        <f t="shared" si="9"/>
        <v>0.21546629091861752</v>
      </c>
      <c r="J18" s="25">
        <f t="shared" si="9"/>
        <v>0.22399183442348239</v>
      </c>
      <c r="K18" s="25">
        <f t="shared" si="9"/>
        <v>0.19465805621875265</v>
      </c>
      <c r="L18" s="9"/>
    </row>
    <row r="19" spans="1:12" x14ac:dyDescent="0.3">
      <c r="A19" s="5">
        <v>511001</v>
      </c>
      <c r="B19" s="6" t="s">
        <v>251</v>
      </c>
      <c r="C19" s="1">
        <v>5324801042.7799988</v>
      </c>
      <c r="D19" s="1">
        <v>2293308101.3000002</v>
      </c>
      <c r="E19" s="1">
        <v>17046710149.860001</v>
      </c>
      <c r="F19" s="1">
        <v>7225033265.4099998</v>
      </c>
      <c r="G19" s="1">
        <v>8055250297.7399998</v>
      </c>
      <c r="H19" s="1">
        <v>18225527805.889999</v>
      </c>
      <c r="I19" s="1">
        <v>14272567976.759998</v>
      </c>
      <c r="J19" s="1">
        <v>11028396800.67</v>
      </c>
      <c r="K19" s="1">
        <v>39322519959.460007</v>
      </c>
      <c r="L19" s="9">
        <f t="shared" ref="L19:L47" si="10">+SUM(C19:K19)</f>
        <v>122794115399.87</v>
      </c>
    </row>
    <row r="20" spans="1:12" x14ac:dyDescent="0.3">
      <c r="A20" s="5">
        <v>511005</v>
      </c>
      <c r="B20" s="6" t="s">
        <v>308</v>
      </c>
      <c r="C20" s="1">
        <v>1949500447.2000003</v>
      </c>
      <c r="D20" s="1">
        <v>522853473.38</v>
      </c>
      <c r="E20" s="1">
        <v>5046603109.0900002</v>
      </c>
      <c r="F20" s="1">
        <v>4263866512.2599998</v>
      </c>
      <c r="G20" s="1">
        <v>4003106248.5999994</v>
      </c>
      <c r="H20" s="1">
        <v>2161697848.4699998</v>
      </c>
      <c r="I20" s="1">
        <v>5011430619.1400003</v>
      </c>
      <c r="J20" s="1">
        <v>7087356405.0999994</v>
      </c>
      <c r="K20" s="1">
        <v>69030054756.899994</v>
      </c>
      <c r="L20" s="9">
        <f t="shared" si="10"/>
        <v>99076469420.139984</v>
      </c>
    </row>
    <row r="21" spans="1:12" x14ac:dyDescent="0.3">
      <c r="A21" s="5">
        <v>511002</v>
      </c>
      <c r="B21" s="6" t="s">
        <v>445</v>
      </c>
      <c r="C21" s="1">
        <v>12345885850.679998</v>
      </c>
      <c r="D21" s="1">
        <v>1044565651.54</v>
      </c>
      <c r="E21" s="1">
        <v>2278077448.0100002</v>
      </c>
      <c r="F21" s="1">
        <v>2608568069.1200004</v>
      </c>
      <c r="G21" s="1">
        <v>6755956999.1099997</v>
      </c>
      <c r="H21" s="1">
        <v>1364895673.6800003</v>
      </c>
      <c r="I21" s="1">
        <v>4304324253.1999998</v>
      </c>
      <c r="J21" s="1">
        <v>13888325936.970001</v>
      </c>
      <c r="K21" s="1">
        <v>38557609010.880005</v>
      </c>
      <c r="L21" s="9">
        <f t="shared" si="10"/>
        <v>83148208893.190002</v>
      </c>
    </row>
    <row r="22" spans="1:12" x14ac:dyDescent="0.3">
      <c r="A22" s="5">
        <v>511030</v>
      </c>
      <c r="B22" s="6" t="s">
        <v>808</v>
      </c>
      <c r="C22" s="1">
        <v>962057514.51999998</v>
      </c>
      <c r="D22" s="1">
        <v>1014620479.9599999</v>
      </c>
      <c r="E22" s="1">
        <v>1570001223.9200001</v>
      </c>
      <c r="F22" s="1">
        <v>2757152860.1700001</v>
      </c>
      <c r="G22" s="1">
        <v>4134104342.4099998</v>
      </c>
      <c r="H22" s="1">
        <v>1741878394.02</v>
      </c>
      <c r="I22" s="1">
        <v>4881279568.6800003</v>
      </c>
      <c r="J22" s="1">
        <v>11687698581.619999</v>
      </c>
      <c r="K22" s="1">
        <v>41459748542.37999</v>
      </c>
      <c r="L22" s="9">
        <f t="shared" si="10"/>
        <v>70208541507.679993</v>
      </c>
    </row>
    <row r="23" spans="1:12" x14ac:dyDescent="0.3">
      <c r="A23" s="5">
        <v>511003</v>
      </c>
      <c r="B23" s="6" t="s">
        <v>309</v>
      </c>
      <c r="C23" s="1">
        <v>3029812307.9400001</v>
      </c>
      <c r="D23" s="1">
        <v>1046369929.3199999</v>
      </c>
      <c r="E23" s="1">
        <v>4767689816.6999998</v>
      </c>
      <c r="F23" s="1">
        <v>1973459337.77</v>
      </c>
      <c r="G23" s="1">
        <v>5183873497</v>
      </c>
      <c r="H23" s="1">
        <v>1140509501.5599999</v>
      </c>
      <c r="I23" s="1">
        <v>2176583963.9900002</v>
      </c>
      <c r="J23" s="1">
        <v>4307967027.3900013</v>
      </c>
      <c r="K23" s="1">
        <v>35122170511.800003</v>
      </c>
      <c r="L23" s="9">
        <f t="shared" si="10"/>
        <v>58748435893.470001</v>
      </c>
    </row>
    <row r="24" spans="1:12" x14ac:dyDescent="0.3">
      <c r="A24" s="5">
        <v>511012</v>
      </c>
      <c r="B24" s="6" t="s">
        <v>379</v>
      </c>
      <c r="C24" s="1">
        <v>3188097783.920001</v>
      </c>
      <c r="D24" s="1">
        <v>1251680100.8599999</v>
      </c>
      <c r="E24" s="1">
        <v>2427001205.7899995</v>
      </c>
      <c r="F24" s="1">
        <v>2695706623.6099997</v>
      </c>
      <c r="G24" s="1">
        <v>5109082898.6099987</v>
      </c>
      <c r="H24" s="1">
        <v>751002327.11000013</v>
      </c>
      <c r="I24" s="1">
        <v>2263845883.5099998</v>
      </c>
      <c r="J24" s="1">
        <v>5009548581.8800001</v>
      </c>
      <c r="K24" s="1">
        <v>34815894633.850006</v>
      </c>
      <c r="L24" s="9">
        <f t="shared" si="10"/>
        <v>57511860039.140007</v>
      </c>
    </row>
    <row r="25" spans="1:12" x14ac:dyDescent="0.3">
      <c r="A25" s="5">
        <v>511018</v>
      </c>
      <c r="B25" s="6" t="s">
        <v>797</v>
      </c>
      <c r="C25" s="1">
        <v>493638658.65999997</v>
      </c>
      <c r="D25" s="1">
        <v>480877044.24000001</v>
      </c>
      <c r="E25" s="1">
        <v>1019621236.74</v>
      </c>
      <c r="F25" s="1">
        <v>1922367720.5899999</v>
      </c>
      <c r="G25" s="1">
        <v>3129657464.77</v>
      </c>
      <c r="H25" s="1">
        <v>247718666.41999999</v>
      </c>
      <c r="I25" s="1">
        <v>1285622756.6700001</v>
      </c>
      <c r="J25" s="1">
        <v>6634242117.9000006</v>
      </c>
      <c r="K25" s="1">
        <v>38859408299.970001</v>
      </c>
      <c r="L25" s="9">
        <f t="shared" si="10"/>
        <v>54073153965.960007</v>
      </c>
    </row>
    <row r="26" spans="1:12" x14ac:dyDescent="0.3">
      <c r="A26" s="5">
        <v>511019</v>
      </c>
      <c r="B26" s="6" t="s">
        <v>798</v>
      </c>
      <c r="C26" s="1">
        <v>1885087604.7</v>
      </c>
      <c r="D26" s="1">
        <v>300037424.37</v>
      </c>
      <c r="E26" s="1">
        <v>534970363.51000005</v>
      </c>
      <c r="F26" s="1">
        <v>1348812252.02</v>
      </c>
      <c r="G26" s="1">
        <v>1772096294.53</v>
      </c>
      <c r="H26" s="1">
        <v>936406815.16999996</v>
      </c>
      <c r="I26" s="1">
        <v>2116031077.9300001</v>
      </c>
      <c r="J26" s="1">
        <v>5166592260.1900005</v>
      </c>
      <c r="K26" s="1">
        <v>36100704856.179993</v>
      </c>
      <c r="L26" s="9">
        <f t="shared" si="10"/>
        <v>50160738948.599991</v>
      </c>
    </row>
    <row r="27" spans="1:12" x14ac:dyDescent="0.3">
      <c r="A27" s="5">
        <v>511028</v>
      </c>
      <c r="B27" s="6" t="s">
        <v>806</v>
      </c>
      <c r="C27" s="1">
        <v>1677085665.28</v>
      </c>
      <c r="D27" s="1">
        <v>257001401</v>
      </c>
      <c r="E27" s="1">
        <v>1858762844.27</v>
      </c>
      <c r="F27" s="1">
        <v>861305898.7299999</v>
      </c>
      <c r="G27" s="1">
        <v>2958952973.6700001</v>
      </c>
      <c r="H27" s="1">
        <v>1130963202.29</v>
      </c>
      <c r="I27" s="1">
        <v>2040095117</v>
      </c>
      <c r="J27" s="1">
        <v>3497379790.3099995</v>
      </c>
      <c r="K27" s="1">
        <v>15247814258.33</v>
      </c>
      <c r="L27" s="9">
        <f t="shared" si="10"/>
        <v>29529361150.879997</v>
      </c>
    </row>
    <row r="28" spans="1:12" x14ac:dyDescent="0.3">
      <c r="A28" s="5">
        <v>511006</v>
      </c>
      <c r="B28" s="6" t="s">
        <v>382</v>
      </c>
      <c r="C28" s="1">
        <v>2052408611.1200001</v>
      </c>
      <c r="D28" s="1">
        <v>551180256.96000004</v>
      </c>
      <c r="E28" s="1">
        <v>964379784.32000005</v>
      </c>
      <c r="F28" s="1">
        <v>1831761785.7700002</v>
      </c>
      <c r="G28" s="1">
        <v>3657817436.4299998</v>
      </c>
      <c r="H28" s="1">
        <v>716467303.69000006</v>
      </c>
      <c r="I28" s="1">
        <v>1481062795.5500002</v>
      </c>
      <c r="J28" s="1">
        <v>2718022205.6199999</v>
      </c>
      <c r="K28" s="1">
        <v>13684432226.25</v>
      </c>
      <c r="L28" s="9">
        <f t="shared" si="10"/>
        <v>27657532405.709999</v>
      </c>
    </row>
    <row r="29" spans="1:12" x14ac:dyDescent="0.3">
      <c r="A29" s="5">
        <v>511021</v>
      </c>
      <c r="B29" s="6" t="s">
        <v>800</v>
      </c>
      <c r="C29" s="1">
        <v>1012886226.97</v>
      </c>
      <c r="D29" s="1">
        <v>834787245.24000001</v>
      </c>
      <c r="E29" s="1">
        <v>1256314983.48</v>
      </c>
      <c r="F29" s="1">
        <v>1751250435.0999999</v>
      </c>
      <c r="G29" s="1">
        <v>2921855621</v>
      </c>
      <c r="H29" s="1">
        <v>771932135.80999994</v>
      </c>
      <c r="I29" s="1">
        <v>1273867412.45</v>
      </c>
      <c r="J29" s="1">
        <v>1872510934.55</v>
      </c>
      <c r="K29" s="1">
        <v>14500537423.300003</v>
      </c>
      <c r="L29" s="9">
        <f t="shared" si="10"/>
        <v>26195942417.900002</v>
      </c>
    </row>
    <row r="30" spans="1:12" x14ac:dyDescent="0.3">
      <c r="A30" s="5">
        <v>511022</v>
      </c>
      <c r="B30" s="6" t="s">
        <v>801</v>
      </c>
      <c r="C30" s="1">
        <v>109416216.38</v>
      </c>
      <c r="D30" s="1">
        <v>169403454</v>
      </c>
      <c r="E30" s="1">
        <v>1023598386.21</v>
      </c>
      <c r="F30" s="1">
        <v>2253342363.3199997</v>
      </c>
      <c r="G30" s="1">
        <v>1319082991</v>
      </c>
      <c r="H30" s="1">
        <v>1488160644.1800001</v>
      </c>
      <c r="I30" s="1">
        <v>1328300881.6600001</v>
      </c>
      <c r="J30" s="1">
        <v>1797583097.3</v>
      </c>
      <c r="K30" s="1">
        <v>15743183754.9</v>
      </c>
      <c r="L30" s="9">
        <f t="shared" si="10"/>
        <v>25232071788.949997</v>
      </c>
    </row>
    <row r="31" spans="1:12" x14ac:dyDescent="0.3">
      <c r="A31" s="5">
        <v>511029</v>
      </c>
      <c r="B31" s="6" t="s">
        <v>807</v>
      </c>
      <c r="C31" s="1">
        <v>988608597.92000008</v>
      </c>
      <c r="D31" s="1">
        <v>148445513</v>
      </c>
      <c r="E31" s="1">
        <v>174602609.71999997</v>
      </c>
      <c r="F31" s="1">
        <v>726207113.54999995</v>
      </c>
      <c r="G31" s="1">
        <v>3074536161.8699999</v>
      </c>
      <c r="H31" s="1">
        <v>29065756.890000001</v>
      </c>
      <c r="I31" s="1">
        <v>136182858.68000001</v>
      </c>
      <c r="J31" s="1">
        <v>2116887690.54</v>
      </c>
      <c r="K31" s="1">
        <v>13335857094.49</v>
      </c>
      <c r="L31" s="9">
        <f t="shared" si="10"/>
        <v>20730393396.66</v>
      </c>
    </row>
    <row r="32" spans="1:12" x14ac:dyDescent="0.3">
      <c r="A32" s="5">
        <v>511025</v>
      </c>
      <c r="B32" s="6" t="s">
        <v>803</v>
      </c>
      <c r="C32" s="1">
        <v>15225523.449999999</v>
      </c>
      <c r="D32" s="1">
        <v>139741211.30000001</v>
      </c>
      <c r="E32" s="1">
        <v>1672449845.8400002</v>
      </c>
      <c r="F32" s="1">
        <v>395539235.44999999</v>
      </c>
      <c r="G32" s="1">
        <v>2242932606.4000001</v>
      </c>
      <c r="H32" s="1">
        <v>528373473.89999998</v>
      </c>
      <c r="I32" s="1">
        <v>957204630.38999999</v>
      </c>
      <c r="J32" s="1">
        <v>1021072770.4400001</v>
      </c>
      <c r="K32" s="1">
        <v>9827874956.2700005</v>
      </c>
      <c r="L32" s="9">
        <f t="shared" si="10"/>
        <v>16800414253.440001</v>
      </c>
    </row>
    <row r="33" spans="1:12" x14ac:dyDescent="0.3">
      <c r="A33" s="5">
        <v>511014</v>
      </c>
      <c r="B33" s="6" t="s">
        <v>793</v>
      </c>
      <c r="C33" s="1">
        <v>3777328003.6199999</v>
      </c>
      <c r="D33" s="1">
        <v>362364507</v>
      </c>
      <c r="E33" s="1">
        <v>651109148.49000001</v>
      </c>
      <c r="F33" s="1">
        <v>442037718.69</v>
      </c>
      <c r="G33" s="1">
        <v>2000233804.9299998</v>
      </c>
      <c r="H33" s="1">
        <v>393089767</v>
      </c>
      <c r="I33" s="1">
        <v>1144727800.0699999</v>
      </c>
      <c r="J33" s="1">
        <v>1354694788.9299998</v>
      </c>
      <c r="K33" s="1">
        <v>6183120897.6100006</v>
      </c>
      <c r="L33" s="9">
        <f t="shared" si="10"/>
        <v>16308706436.34</v>
      </c>
    </row>
    <row r="34" spans="1:12" x14ac:dyDescent="0.3">
      <c r="A34" s="5">
        <v>511020</v>
      </c>
      <c r="B34" s="6" t="s">
        <v>799</v>
      </c>
      <c r="C34" s="1">
        <v>672512145.15999997</v>
      </c>
      <c r="D34" s="1">
        <v>219442239</v>
      </c>
      <c r="E34" s="1">
        <v>1064378876.52</v>
      </c>
      <c r="F34" s="1">
        <v>1170922595.1099999</v>
      </c>
      <c r="G34" s="1">
        <v>1066596393</v>
      </c>
      <c r="H34" s="1">
        <v>931280548.76000011</v>
      </c>
      <c r="I34" s="1">
        <v>1593327307.49</v>
      </c>
      <c r="J34" s="1">
        <v>2015119404.51</v>
      </c>
      <c r="K34" s="1">
        <v>6301234514.21</v>
      </c>
      <c r="L34" s="9">
        <f t="shared" si="10"/>
        <v>15034814023.759998</v>
      </c>
    </row>
    <row r="35" spans="1:12" x14ac:dyDescent="0.3">
      <c r="A35" s="5">
        <v>511015</v>
      </c>
      <c r="B35" s="6" t="s">
        <v>794</v>
      </c>
      <c r="C35" s="1">
        <v>483910891.29000002</v>
      </c>
      <c r="D35" s="1">
        <v>233854376.31</v>
      </c>
      <c r="E35" s="1">
        <v>802050337.88</v>
      </c>
      <c r="F35" s="1">
        <v>616156107.6400001</v>
      </c>
      <c r="G35" s="1">
        <v>1558755529.6899998</v>
      </c>
      <c r="H35" s="1">
        <v>478097543.2700001</v>
      </c>
      <c r="I35" s="1">
        <v>872474710.65999997</v>
      </c>
      <c r="J35" s="1">
        <v>795873347.54999995</v>
      </c>
      <c r="K35" s="1">
        <v>8150720167.6399994</v>
      </c>
      <c r="L35" s="9">
        <f t="shared" si="10"/>
        <v>13991893011.93</v>
      </c>
    </row>
    <row r="36" spans="1:12" x14ac:dyDescent="0.3">
      <c r="A36" s="5">
        <v>511010</v>
      </c>
      <c r="B36" s="6" t="s">
        <v>790</v>
      </c>
      <c r="C36" s="1">
        <v>309554163.40000004</v>
      </c>
      <c r="D36" s="1">
        <v>290780112.97000003</v>
      </c>
      <c r="E36" s="1">
        <v>452451314.80000001</v>
      </c>
      <c r="F36" s="1">
        <v>397015188.06999999</v>
      </c>
      <c r="G36" s="1">
        <v>1293328057.8299999</v>
      </c>
      <c r="H36" s="1">
        <v>146281554.68000001</v>
      </c>
      <c r="I36" s="1">
        <v>356300670.56999999</v>
      </c>
      <c r="J36" s="1">
        <v>696610184.9000001</v>
      </c>
      <c r="K36" s="1">
        <v>5918360663.6199999</v>
      </c>
      <c r="L36" s="9">
        <f t="shared" si="10"/>
        <v>9860681910.8400002</v>
      </c>
    </row>
    <row r="37" spans="1:12" x14ac:dyDescent="0.3">
      <c r="A37" s="5">
        <v>511034</v>
      </c>
      <c r="B37" s="6" t="s">
        <v>811</v>
      </c>
      <c r="C37" s="1">
        <v>317754013</v>
      </c>
      <c r="D37" s="1">
        <v>143880894.63999999</v>
      </c>
      <c r="E37" s="1">
        <v>883345531.39999998</v>
      </c>
      <c r="F37" s="1">
        <v>424094561.02000004</v>
      </c>
      <c r="G37" s="1">
        <v>316066483</v>
      </c>
      <c r="H37" s="1">
        <v>503023381.44999999</v>
      </c>
      <c r="I37" s="1">
        <v>1386229525.1100001</v>
      </c>
      <c r="J37" s="1">
        <v>447830514</v>
      </c>
      <c r="K37" s="1">
        <v>4073334512.8399997</v>
      </c>
      <c r="L37" s="9">
        <f t="shared" si="10"/>
        <v>8495559416.4599991</v>
      </c>
    </row>
    <row r="38" spans="1:12" x14ac:dyDescent="0.3">
      <c r="A38" s="5">
        <v>511024</v>
      </c>
      <c r="B38" s="6" t="s">
        <v>380</v>
      </c>
      <c r="C38" s="1">
        <v>944695476.1400001</v>
      </c>
      <c r="D38" s="1">
        <v>166586862</v>
      </c>
      <c r="E38" s="1">
        <v>1078093521.6200001</v>
      </c>
      <c r="F38" s="1">
        <v>382669955.81</v>
      </c>
      <c r="G38" s="1">
        <v>378606636.67000002</v>
      </c>
      <c r="H38" s="1">
        <v>1244549571.1500001</v>
      </c>
      <c r="I38" s="1">
        <v>1064661077.13</v>
      </c>
      <c r="J38" s="1">
        <v>895562122.32999992</v>
      </c>
      <c r="K38" s="1">
        <v>2228592141.5300002</v>
      </c>
      <c r="L38" s="9">
        <f t="shared" si="10"/>
        <v>8384017364.3800011</v>
      </c>
    </row>
    <row r="39" spans="1:12" x14ac:dyDescent="0.3">
      <c r="A39" s="5">
        <v>511023</v>
      </c>
      <c r="B39" s="6" t="s">
        <v>802</v>
      </c>
      <c r="C39" s="1">
        <v>226090769</v>
      </c>
      <c r="D39" s="1">
        <v>148082943</v>
      </c>
      <c r="E39" s="1">
        <v>430267508.63</v>
      </c>
      <c r="F39" s="1">
        <v>996428868.57000005</v>
      </c>
      <c r="G39" s="1">
        <v>1355893387.52</v>
      </c>
      <c r="H39" s="1">
        <v>937524045.04999995</v>
      </c>
      <c r="I39" s="1">
        <v>1438384329.6900001</v>
      </c>
      <c r="J39" s="1">
        <v>184643420</v>
      </c>
      <c r="K39" s="1">
        <v>2569412933.5700002</v>
      </c>
      <c r="L39" s="9">
        <f t="shared" si="10"/>
        <v>8286728205.0300007</v>
      </c>
    </row>
    <row r="40" spans="1:12" x14ac:dyDescent="0.3">
      <c r="A40" s="5">
        <v>511013</v>
      </c>
      <c r="B40" s="6" t="s">
        <v>792</v>
      </c>
      <c r="C40" s="1">
        <v>126230230.92</v>
      </c>
      <c r="D40" s="1">
        <v>87929565.920000002</v>
      </c>
      <c r="E40" s="1">
        <v>166087275.21000001</v>
      </c>
      <c r="F40" s="1">
        <v>245890893.71000001</v>
      </c>
      <c r="G40" s="1">
        <v>845072556</v>
      </c>
      <c r="H40" s="1">
        <v>42526457.790000007</v>
      </c>
      <c r="I40" s="1">
        <v>259796945.80000001</v>
      </c>
      <c r="J40" s="1">
        <v>735160075</v>
      </c>
      <c r="K40" s="1">
        <v>4512403259.4399996</v>
      </c>
      <c r="L40" s="9">
        <f t="shared" si="10"/>
        <v>7021097259.789999</v>
      </c>
    </row>
    <row r="41" spans="1:12" x14ac:dyDescent="0.3">
      <c r="A41" s="5">
        <v>511027</v>
      </c>
      <c r="B41" s="6" t="s">
        <v>805</v>
      </c>
      <c r="C41" s="1">
        <v>858128689.96000004</v>
      </c>
      <c r="D41" s="1">
        <v>120211196</v>
      </c>
      <c r="E41" s="1">
        <v>123237122</v>
      </c>
      <c r="F41" s="1">
        <v>523633356.85000002</v>
      </c>
      <c r="G41" s="1">
        <v>850665985.64999998</v>
      </c>
      <c r="H41" s="1">
        <v>144620642.47</v>
      </c>
      <c r="I41" s="1">
        <v>272352068.25999999</v>
      </c>
      <c r="J41" s="1">
        <v>1071474365.6</v>
      </c>
      <c r="K41" s="1">
        <v>2784469380.9699998</v>
      </c>
      <c r="L41" s="9">
        <f t="shared" si="10"/>
        <v>6748792807.7599993</v>
      </c>
    </row>
    <row r="42" spans="1:12" x14ac:dyDescent="0.3">
      <c r="A42" s="5">
        <v>511011</v>
      </c>
      <c r="B42" s="6" t="s">
        <v>791</v>
      </c>
      <c r="C42" s="1">
        <v>411345084.82000005</v>
      </c>
      <c r="D42" s="1">
        <v>167804236.66999999</v>
      </c>
      <c r="E42" s="1">
        <v>459877227.72000009</v>
      </c>
      <c r="F42" s="1">
        <v>394885208.45999998</v>
      </c>
      <c r="G42" s="1">
        <v>732964707.45999992</v>
      </c>
      <c r="H42" s="1">
        <v>199529302.25</v>
      </c>
      <c r="I42" s="1">
        <v>482269986.30000001</v>
      </c>
      <c r="J42" s="1">
        <v>562608213.45000005</v>
      </c>
      <c r="K42" s="1">
        <v>3217964093.9900002</v>
      </c>
      <c r="L42" s="9">
        <f t="shared" si="10"/>
        <v>6629248061.1200008</v>
      </c>
    </row>
    <row r="43" spans="1:12" x14ac:dyDescent="0.3">
      <c r="A43" s="5">
        <v>511008</v>
      </c>
      <c r="B43" s="6" t="s">
        <v>788</v>
      </c>
      <c r="C43" s="1">
        <v>135335886.13</v>
      </c>
      <c r="D43" s="1">
        <v>195914090</v>
      </c>
      <c r="E43" s="1">
        <v>452700289.03999996</v>
      </c>
      <c r="F43" s="1">
        <v>313036417.22000003</v>
      </c>
      <c r="G43" s="1">
        <v>483341521</v>
      </c>
      <c r="H43" s="1">
        <v>164883068</v>
      </c>
      <c r="I43" s="1">
        <v>439466691.10000002</v>
      </c>
      <c r="J43" s="1">
        <v>1210422989.55</v>
      </c>
      <c r="K43" s="1">
        <v>2997105235.7799997</v>
      </c>
      <c r="L43" s="9">
        <f t="shared" si="10"/>
        <v>6392206187.8199997</v>
      </c>
    </row>
    <row r="44" spans="1:12" x14ac:dyDescent="0.3">
      <c r="A44" s="5">
        <v>511026</v>
      </c>
      <c r="B44" s="6" t="s">
        <v>804</v>
      </c>
      <c r="C44" s="1">
        <v>70128453.930000007</v>
      </c>
      <c r="D44" s="1">
        <v>168902078.30000001</v>
      </c>
      <c r="E44" s="1">
        <v>901036482.81999993</v>
      </c>
      <c r="F44" s="1">
        <v>269894111.89999998</v>
      </c>
      <c r="G44" s="1">
        <v>327507840.22000003</v>
      </c>
      <c r="H44" s="1">
        <v>449150111.82999992</v>
      </c>
      <c r="I44" s="1">
        <v>490296992</v>
      </c>
      <c r="J44" s="1">
        <v>1626464334.1400001</v>
      </c>
      <c r="K44" s="1">
        <v>1105996541.4400001</v>
      </c>
      <c r="L44" s="9">
        <f t="shared" si="10"/>
        <v>5409376946.5799999</v>
      </c>
    </row>
    <row r="45" spans="1:12" x14ac:dyDescent="0.3">
      <c r="A45" s="5">
        <v>511031</v>
      </c>
      <c r="B45" s="6" t="s">
        <v>254</v>
      </c>
      <c r="C45" s="1">
        <v>407885411</v>
      </c>
      <c r="D45" s="1">
        <v>112096683</v>
      </c>
      <c r="E45" s="1">
        <v>267396446.17000002</v>
      </c>
      <c r="F45" s="1">
        <v>152938454.94999999</v>
      </c>
      <c r="G45" s="1">
        <v>367493448.69</v>
      </c>
      <c r="H45" s="1">
        <v>151320860.22999999</v>
      </c>
      <c r="I45" s="1">
        <v>324612554.36000001</v>
      </c>
      <c r="J45" s="1">
        <v>255649160.09</v>
      </c>
      <c r="K45" s="1">
        <v>2911730616.6200004</v>
      </c>
      <c r="L45" s="9">
        <f t="shared" si="10"/>
        <v>4951123635.1100006</v>
      </c>
    </row>
    <row r="46" spans="1:12" x14ac:dyDescent="0.3">
      <c r="A46" s="5">
        <v>511004</v>
      </c>
      <c r="B46" s="6" t="s">
        <v>787</v>
      </c>
      <c r="C46" s="1">
        <v>26072400</v>
      </c>
      <c r="D46" s="1">
        <v>181975403</v>
      </c>
      <c r="E46" s="1">
        <v>207131618</v>
      </c>
      <c r="F46" s="1">
        <v>99868824.960000008</v>
      </c>
      <c r="G46" s="1">
        <v>687234078</v>
      </c>
      <c r="H46" s="1">
        <v>66787904.450000003</v>
      </c>
      <c r="I46" s="1">
        <v>182429900.06</v>
      </c>
      <c r="J46" s="1">
        <v>458948216</v>
      </c>
      <c r="K46" s="1">
        <v>2692724896.1699996</v>
      </c>
      <c r="L46" s="9">
        <f t="shared" si="10"/>
        <v>4603173240.6399994</v>
      </c>
    </row>
    <row r="47" spans="1:12" x14ac:dyDescent="0.3">
      <c r="A47" s="5">
        <v>511009</v>
      </c>
      <c r="B47" s="6" t="s">
        <v>789</v>
      </c>
      <c r="C47" s="1">
        <v>118123368.65000001</v>
      </c>
      <c r="D47" s="1">
        <v>156630946</v>
      </c>
      <c r="E47" s="1">
        <v>272323069.13</v>
      </c>
      <c r="F47" s="1">
        <v>136751614.87</v>
      </c>
      <c r="G47" s="1">
        <v>595553829.82999992</v>
      </c>
      <c r="H47" s="1">
        <v>40785564.149999999</v>
      </c>
      <c r="I47" s="1">
        <v>124952853</v>
      </c>
      <c r="J47" s="1">
        <v>258800485.71000001</v>
      </c>
      <c r="K47" s="1">
        <v>2688151372.0299997</v>
      </c>
      <c r="L47" s="9">
        <f t="shared" si="10"/>
        <v>4392073103.3699999</v>
      </c>
    </row>
    <row r="48" spans="1:12" x14ac:dyDescent="0.3">
      <c r="A48" s="5">
        <v>511500</v>
      </c>
      <c r="B48" s="6" t="s">
        <v>813</v>
      </c>
      <c r="C48" s="1">
        <v>5014701696</v>
      </c>
      <c r="D48" s="1">
        <v>2409872134.0099998</v>
      </c>
      <c r="E48" s="1">
        <v>13083437194.26</v>
      </c>
      <c r="F48" s="1">
        <v>14726221695.09</v>
      </c>
      <c r="G48" s="1">
        <v>34891408158.449997</v>
      </c>
      <c r="H48" s="1">
        <v>5981311729.6900024</v>
      </c>
      <c r="I48" s="1">
        <v>21710660312.960003</v>
      </c>
      <c r="J48" s="1">
        <v>36937092391.229996</v>
      </c>
      <c r="K48" s="1">
        <v>377718462769.86993</v>
      </c>
      <c r="L48" s="9"/>
    </row>
    <row r="49" spans="1:12" x14ac:dyDescent="0.3">
      <c r="A49" s="5">
        <v>511501</v>
      </c>
      <c r="B49" s="6" t="s">
        <v>650</v>
      </c>
      <c r="C49" s="1">
        <v>0</v>
      </c>
      <c r="D49" s="1">
        <v>0</v>
      </c>
      <c r="E49" s="1">
        <v>25729821.27</v>
      </c>
      <c r="F49" s="1">
        <v>0</v>
      </c>
      <c r="G49" s="1">
        <v>0</v>
      </c>
      <c r="H49" s="1">
        <v>70870480.340000004</v>
      </c>
      <c r="I49" s="1">
        <v>272996382.47000003</v>
      </c>
      <c r="J49" s="1">
        <v>27391278.829999998</v>
      </c>
      <c r="K49" s="1">
        <v>4355825.67</v>
      </c>
      <c r="L49" s="9"/>
    </row>
    <row r="50" spans="1:12" x14ac:dyDescent="0.3">
      <c r="A50" s="5">
        <v>511502</v>
      </c>
      <c r="B50" s="6" t="s">
        <v>651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1968443.58</v>
      </c>
      <c r="I50" s="1">
        <v>0</v>
      </c>
      <c r="J50" s="1">
        <v>0</v>
      </c>
      <c r="K50" s="1">
        <v>0</v>
      </c>
      <c r="L50" s="9"/>
    </row>
    <row r="51" spans="1:12" x14ac:dyDescent="0.3">
      <c r="A51" s="5">
        <v>511503</v>
      </c>
      <c r="B51" s="6" t="s">
        <v>652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7197885.1899999995</v>
      </c>
      <c r="I51" s="1">
        <v>0</v>
      </c>
      <c r="J51" s="1">
        <v>0</v>
      </c>
      <c r="K51" s="1">
        <v>0</v>
      </c>
      <c r="L51" s="9"/>
    </row>
    <row r="52" spans="1:12" x14ac:dyDescent="0.3">
      <c r="A52" s="5">
        <v>511504</v>
      </c>
      <c r="B52" s="6" t="s">
        <v>653</v>
      </c>
      <c r="C52" s="1">
        <v>0</v>
      </c>
      <c r="D52" s="1">
        <v>0</v>
      </c>
      <c r="E52" s="1">
        <v>1000000</v>
      </c>
      <c r="F52" s="1">
        <v>845432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9"/>
    </row>
    <row r="53" spans="1:12" x14ac:dyDescent="0.3">
      <c r="A53" s="5">
        <v>511506</v>
      </c>
      <c r="B53" s="6" t="s">
        <v>655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5103029.47</v>
      </c>
      <c r="I53" s="1">
        <v>0</v>
      </c>
      <c r="J53" s="1">
        <v>0</v>
      </c>
      <c r="K53" s="1">
        <v>0</v>
      </c>
      <c r="L53" s="9"/>
    </row>
    <row r="54" spans="1:12" x14ac:dyDescent="0.3">
      <c r="A54" s="5">
        <v>511507</v>
      </c>
      <c r="B54" s="6" t="s">
        <v>656</v>
      </c>
      <c r="C54" s="1">
        <v>0</v>
      </c>
      <c r="D54" s="1">
        <v>0</v>
      </c>
      <c r="E54" s="1">
        <v>30233953.870000001</v>
      </c>
      <c r="F54" s="1">
        <v>0</v>
      </c>
      <c r="G54" s="1">
        <v>0</v>
      </c>
      <c r="H54" s="1">
        <v>3117720.74</v>
      </c>
      <c r="I54" s="1">
        <v>99022425.139999986</v>
      </c>
      <c r="J54" s="1">
        <v>0</v>
      </c>
      <c r="K54" s="1">
        <v>246486612.59</v>
      </c>
      <c r="L54" s="9"/>
    </row>
    <row r="55" spans="1:12" x14ac:dyDescent="0.3">
      <c r="A55" s="5">
        <v>511508</v>
      </c>
      <c r="B55" s="6" t="s">
        <v>657</v>
      </c>
      <c r="C55" s="1">
        <v>0</v>
      </c>
      <c r="D55" s="1">
        <v>0</v>
      </c>
      <c r="E55" s="1">
        <v>5706300</v>
      </c>
      <c r="F55" s="1">
        <v>12658722</v>
      </c>
      <c r="G55" s="1">
        <v>0</v>
      </c>
      <c r="H55" s="1">
        <v>0</v>
      </c>
      <c r="I55" s="1">
        <v>0</v>
      </c>
      <c r="J55" s="1">
        <v>0</v>
      </c>
      <c r="K55" s="1">
        <v>455713.26</v>
      </c>
      <c r="L55" s="9"/>
    </row>
    <row r="56" spans="1:12" x14ac:dyDescent="0.3">
      <c r="A56" s="5">
        <v>511510</v>
      </c>
      <c r="B56" s="6" t="s">
        <v>684</v>
      </c>
      <c r="C56" s="1">
        <v>215928949.13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9"/>
    </row>
    <row r="57" spans="1:12" x14ac:dyDescent="0.3">
      <c r="A57" s="5">
        <v>511511</v>
      </c>
      <c r="B57" s="6" t="s">
        <v>814</v>
      </c>
      <c r="C57" s="1">
        <v>1656280771.1599998</v>
      </c>
      <c r="D57" s="1">
        <v>0</v>
      </c>
      <c r="E57" s="1">
        <v>12157616.5</v>
      </c>
      <c r="F57" s="1">
        <v>228509921</v>
      </c>
      <c r="G57" s="1">
        <v>0</v>
      </c>
      <c r="H57" s="1">
        <v>199264</v>
      </c>
      <c r="I57" s="1">
        <v>127579802.66000001</v>
      </c>
      <c r="J57" s="1">
        <v>16226000</v>
      </c>
      <c r="K57" s="1">
        <v>243682425.63999999</v>
      </c>
      <c r="L57" s="9"/>
    </row>
    <row r="58" spans="1:12" x14ac:dyDescent="0.3">
      <c r="A58" s="5">
        <v>511512</v>
      </c>
      <c r="B58" s="6" t="s">
        <v>815</v>
      </c>
      <c r="C58" s="1">
        <v>141100156.83000001</v>
      </c>
      <c r="D58" s="1">
        <v>0</v>
      </c>
      <c r="E58" s="1">
        <v>0</v>
      </c>
      <c r="F58" s="1">
        <v>2261291.8899999997</v>
      </c>
      <c r="G58" s="1">
        <v>98401518.840000004</v>
      </c>
      <c r="H58" s="1">
        <v>3742260</v>
      </c>
      <c r="I58" s="1">
        <v>0</v>
      </c>
      <c r="J58" s="1">
        <v>122476182</v>
      </c>
      <c r="K58" s="1">
        <v>482889</v>
      </c>
      <c r="L58" s="9"/>
    </row>
    <row r="59" spans="1:12" x14ac:dyDescent="0.3">
      <c r="A59" s="5">
        <v>511513</v>
      </c>
      <c r="B59" s="6" t="s">
        <v>816</v>
      </c>
      <c r="C59" s="1">
        <v>2249252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9"/>
    </row>
    <row r="60" spans="1:12" x14ac:dyDescent="0.3">
      <c r="A60" s="5">
        <v>511514</v>
      </c>
      <c r="B60" s="6" t="s">
        <v>817</v>
      </c>
      <c r="C60" s="1">
        <v>0</v>
      </c>
      <c r="D60" s="1">
        <v>315985</v>
      </c>
      <c r="E60" s="1">
        <v>59543163</v>
      </c>
      <c r="F60" s="1">
        <v>35246192</v>
      </c>
      <c r="G60" s="1">
        <v>55962271.32</v>
      </c>
      <c r="H60" s="1">
        <v>8953102</v>
      </c>
      <c r="I60" s="1">
        <v>229750043.15000001</v>
      </c>
      <c r="J60" s="1">
        <v>2576033659.8499999</v>
      </c>
      <c r="K60" s="1">
        <v>2525772150.5400004</v>
      </c>
      <c r="L60" s="9"/>
    </row>
    <row r="61" spans="1:12" x14ac:dyDescent="0.3">
      <c r="A61" s="5">
        <v>511515</v>
      </c>
      <c r="B61" s="6" t="s">
        <v>818</v>
      </c>
      <c r="C61" s="1">
        <v>0</v>
      </c>
      <c r="D61" s="1">
        <v>0</v>
      </c>
      <c r="E61" s="1">
        <v>92846427</v>
      </c>
      <c r="F61" s="1">
        <v>11358463.91</v>
      </c>
      <c r="G61" s="1">
        <v>2104081</v>
      </c>
      <c r="H61" s="1">
        <v>61663425</v>
      </c>
      <c r="I61" s="1">
        <v>11222218.6</v>
      </c>
      <c r="J61" s="1">
        <v>35308595.659999996</v>
      </c>
      <c r="K61" s="1">
        <v>210379643.14000002</v>
      </c>
      <c r="L61" s="9"/>
    </row>
    <row r="62" spans="1:12" x14ac:dyDescent="0.3">
      <c r="A62" s="5">
        <v>511516</v>
      </c>
      <c r="B62" s="6" t="s">
        <v>819</v>
      </c>
      <c r="C62" s="1">
        <v>0</v>
      </c>
      <c r="D62" s="1">
        <v>0</v>
      </c>
      <c r="E62" s="1">
        <v>0</v>
      </c>
      <c r="F62" s="1">
        <v>1237878</v>
      </c>
      <c r="G62" s="1">
        <v>0</v>
      </c>
      <c r="H62" s="1">
        <v>0</v>
      </c>
      <c r="I62" s="1">
        <v>1130262</v>
      </c>
      <c r="J62" s="1">
        <v>0</v>
      </c>
      <c r="K62" s="1">
        <v>10412564.43</v>
      </c>
      <c r="L62" s="9"/>
    </row>
    <row r="63" spans="1:12" x14ac:dyDescent="0.3">
      <c r="A63" s="5">
        <v>511517</v>
      </c>
      <c r="B63" s="6" t="s">
        <v>820</v>
      </c>
      <c r="C63" s="1">
        <v>172892211.91999999</v>
      </c>
      <c r="D63" s="1">
        <v>1866289643.1900001</v>
      </c>
      <c r="E63" s="1">
        <v>10132861269.52</v>
      </c>
      <c r="F63" s="1">
        <v>9994835596</v>
      </c>
      <c r="G63" s="1">
        <v>22106327342.369995</v>
      </c>
      <c r="H63" s="1">
        <v>3172341086.3800001</v>
      </c>
      <c r="I63" s="1">
        <v>10346693419.65</v>
      </c>
      <c r="J63" s="1">
        <v>16491910732.619999</v>
      </c>
      <c r="K63" s="1">
        <v>178103907394.37994</v>
      </c>
      <c r="L63" s="9"/>
    </row>
    <row r="64" spans="1:12" x14ac:dyDescent="0.3">
      <c r="A64" s="5">
        <v>511518</v>
      </c>
      <c r="B64" s="6" t="s">
        <v>821</v>
      </c>
      <c r="C64" s="1">
        <v>2703458</v>
      </c>
      <c r="D64" s="1">
        <v>118026812.89</v>
      </c>
      <c r="E64" s="1">
        <v>597299319.92000008</v>
      </c>
      <c r="F64" s="1">
        <v>651109869.62</v>
      </c>
      <c r="G64" s="1">
        <v>1102941252.9300001</v>
      </c>
      <c r="H64" s="1">
        <v>239205017.73000002</v>
      </c>
      <c r="I64" s="1">
        <v>2742213035.7799997</v>
      </c>
      <c r="J64" s="1">
        <v>506979673.28000003</v>
      </c>
      <c r="K64" s="1">
        <v>9778300989.5499973</v>
      </c>
      <c r="L64" s="9"/>
    </row>
    <row r="65" spans="1:12" x14ac:dyDescent="0.3">
      <c r="A65" s="5">
        <v>511519</v>
      </c>
      <c r="B65" s="6" t="s">
        <v>822</v>
      </c>
      <c r="C65" s="1">
        <v>0</v>
      </c>
      <c r="D65" s="1">
        <v>29674</v>
      </c>
      <c r="E65" s="1">
        <v>47606778.799999997</v>
      </c>
      <c r="F65" s="1">
        <v>27715161</v>
      </c>
      <c r="G65" s="1">
        <v>33190</v>
      </c>
      <c r="H65" s="1">
        <v>2488076</v>
      </c>
      <c r="I65" s="1">
        <v>22754358</v>
      </c>
      <c r="J65" s="1">
        <v>140619587</v>
      </c>
      <c r="K65" s="1">
        <v>284402314.75999999</v>
      </c>
      <c r="L65" s="9"/>
    </row>
    <row r="66" spans="1:12" x14ac:dyDescent="0.3">
      <c r="A66" s="5">
        <v>511523</v>
      </c>
      <c r="B66" s="6" t="s">
        <v>823</v>
      </c>
      <c r="C66" s="1">
        <v>5319248.6100000003</v>
      </c>
      <c r="D66" s="1">
        <v>3044597</v>
      </c>
      <c r="E66" s="1">
        <v>19056830.109999999</v>
      </c>
      <c r="F66" s="1">
        <v>3400765.27</v>
      </c>
      <c r="G66" s="1">
        <v>397854825</v>
      </c>
      <c r="H66" s="1">
        <v>0</v>
      </c>
      <c r="I66" s="1">
        <v>6489622</v>
      </c>
      <c r="J66" s="1">
        <v>5372973</v>
      </c>
      <c r="K66" s="1">
        <v>55586736368.559998</v>
      </c>
      <c r="L66" s="9"/>
    </row>
    <row r="67" spans="1:12" x14ac:dyDescent="0.3">
      <c r="A67" s="5">
        <v>511524</v>
      </c>
      <c r="B67" s="6" t="s">
        <v>824</v>
      </c>
      <c r="C67" s="1">
        <v>0</v>
      </c>
      <c r="D67" s="1">
        <v>-10365237</v>
      </c>
      <c r="E67" s="1">
        <v>68634873.409999996</v>
      </c>
      <c r="F67" s="1">
        <v>0</v>
      </c>
      <c r="G67" s="1">
        <v>14270988</v>
      </c>
      <c r="H67" s="1">
        <v>56543705.82</v>
      </c>
      <c r="I67" s="1">
        <v>10196954</v>
      </c>
      <c r="J67" s="1">
        <v>0</v>
      </c>
      <c r="K67" s="1">
        <v>2073008915.4400001</v>
      </c>
      <c r="L67" s="9"/>
    </row>
    <row r="68" spans="1:12" x14ac:dyDescent="0.3">
      <c r="A68" s="5">
        <v>511525</v>
      </c>
      <c r="B68" s="6" t="s">
        <v>825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223125</v>
      </c>
      <c r="I68" s="1">
        <v>0</v>
      </c>
      <c r="J68" s="1">
        <v>0</v>
      </c>
      <c r="K68" s="1">
        <v>98858512.339999989</v>
      </c>
      <c r="L68" s="9"/>
    </row>
    <row r="69" spans="1:12" x14ac:dyDescent="0.3">
      <c r="A69" s="5">
        <v>511526</v>
      </c>
      <c r="B69" s="6" t="s">
        <v>826</v>
      </c>
      <c r="C69" s="1">
        <v>20429666</v>
      </c>
      <c r="D69" s="1">
        <v>0</v>
      </c>
      <c r="E69" s="1">
        <v>125572925</v>
      </c>
      <c r="F69" s="1">
        <v>17772</v>
      </c>
      <c r="G69" s="1">
        <v>1986443343.1100001</v>
      </c>
      <c r="H69" s="1">
        <v>5481622</v>
      </c>
      <c r="I69" s="1">
        <v>0</v>
      </c>
      <c r="J69" s="1">
        <v>296974877.38999999</v>
      </c>
      <c r="K69" s="1">
        <v>41214082101.860001</v>
      </c>
      <c r="L69" s="9"/>
    </row>
    <row r="70" spans="1:12" x14ac:dyDescent="0.3">
      <c r="A70" s="5">
        <v>511527</v>
      </c>
      <c r="B70" s="6" t="s">
        <v>827</v>
      </c>
      <c r="C70" s="1">
        <v>0</v>
      </c>
      <c r="D70" s="1">
        <v>0</v>
      </c>
      <c r="E70" s="1">
        <v>9028503</v>
      </c>
      <c r="F70" s="1">
        <v>0</v>
      </c>
      <c r="G70" s="1">
        <v>0</v>
      </c>
      <c r="H70" s="1">
        <v>7823945</v>
      </c>
      <c r="I70" s="1">
        <v>0</v>
      </c>
      <c r="J70" s="1">
        <v>1520285.94</v>
      </c>
      <c r="K70" s="1">
        <v>2647094796.3800001</v>
      </c>
      <c r="L70" s="9"/>
    </row>
    <row r="71" spans="1:12" x14ac:dyDescent="0.3">
      <c r="A71" s="5">
        <v>511528</v>
      </c>
      <c r="B71" s="6" t="s">
        <v>828</v>
      </c>
      <c r="C71" s="1">
        <v>0</v>
      </c>
      <c r="D71" s="1">
        <v>0</v>
      </c>
      <c r="E71" s="1">
        <v>0</v>
      </c>
      <c r="F71" s="1">
        <v>683980</v>
      </c>
      <c r="G71" s="1">
        <v>0</v>
      </c>
      <c r="H71" s="1">
        <v>955613</v>
      </c>
      <c r="I71" s="1">
        <v>0</v>
      </c>
      <c r="J71" s="1">
        <v>0</v>
      </c>
      <c r="K71" s="1">
        <v>185437396.06</v>
      </c>
      <c r="L71" s="9"/>
    </row>
    <row r="72" spans="1:12" x14ac:dyDescent="0.3">
      <c r="A72" s="5">
        <v>511529</v>
      </c>
      <c r="B72" s="6" t="s">
        <v>829</v>
      </c>
      <c r="C72" s="1">
        <v>19443659.800000001</v>
      </c>
      <c r="D72" s="1">
        <v>211566081.25999999</v>
      </c>
      <c r="E72" s="1">
        <v>1395122726.5000007</v>
      </c>
      <c r="F72" s="1">
        <v>2299651772.5600004</v>
      </c>
      <c r="G72" s="1">
        <v>5905207977.1999989</v>
      </c>
      <c r="H72" s="1">
        <v>1044723413.8700004</v>
      </c>
      <c r="I72" s="1">
        <v>3953211053.2800007</v>
      </c>
      <c r="J72" s="1">
        <v>11085310013.540001</v>
      </c>
      <c r="K72" s="1">
        <v>52382435463.879997</v>
      </c>
      <c r="L72" s="9"/>
    </row>
    <row r="73" spans="1:12" x14ac:dyDescent="0.3">
      <c r="A73" s="5">
        <v>511530</v>
      </c>
      <c r="B73" s="6" t="s">
        <v>830</v>
      </c>
      <c r="C73" s="1">
        <v>0</v>
      </c>
      <c r="D73" s="1">
        <v>0</v>
      </c>
      <c r="E73" s="1">
        <v>657126</v>
      </c>
      <c r="F73" s="1">
        <v>5217990</v>
      </c>
      <c r="G73" s="1">
        <v>46600</v>
      </c>
      <c r="H73" s="1">
        <v>2808229</v>
      </c>
      <c r="I73" s="1">
        <v>2824861</v>
      </c>
      <c r="J73" s="1">
        <v>19341715</v>
      </c>
      <c r="K73" s="1">
        <v>83785122</v>
      </c>
      <c r="L73" s="9"/>
    </row>
    <row r="74" spans="1:12" x14ac:dyDescent="0.3">
      <c r="A74" s="5">
        <v>511531</v>
      </c>
      <c r="B74" s="6" t="s">
        <v>831</v>
      </c>
      <c r="C74" s="1">
        <v>0</v>
      </c>
      <c r="D74" s="1">
        <v>0</v>
      </c>
      <c r="E74" s="1">
        <v>29500</v>
      </c>
      <c r="F74" s="1">
        <v>673940.72</v>
      </c>
      <c r="G74" s="1">
        <v>0</v>
      </c>
      <c r="H74" s="1">
        <v>0</v>
      </c>
      <c r="I74" s="1">
        <v>0</v>
      </c>
      <c r="J74" s="1">
        <v>203755926</v>
      </c>
      <c r="K74" s="1">
        <v>1443819</v>
      </c>
      <c r="L74" s="9"/>
    </row>
    <row r="75" spans="1:12" x14ac:dyDescent="0.3">
      <c r="A75" s="5">
        <v>511532</v>
      </c>
      <c r="B75" s="6" t="s">
        <v>832</v>
      </c>
      <c r="C75" s="1">
        <v>18168444.18</v>
      </c>
      <c r="D75" s="1">
        <v>47253099.530000001</v>
      </c>
      <c r="E75" s="1">
        <v>22896296.539999999</v>
      </c>
      <c r="F75" s="1">
        <v>138732688.97</v>
      </c>
      <c r="G75" s="1">
        <v>376622335.48000002</v>
      </c>
      <c r="H75" s="1">
        <v>110760934.3</v>
      </c>
      <c r="I75" s="1">
        <v>523659158.84999996</v>
      </c>
      <c r="J75" s="1">
        <v>404581262.69</v>
      </c>
      <c r="K75" s="1">
        <v>875560791.19000006</v>
      </c>
      <c r="L75" s="9"/>
    </row>
    <row r="76" spans="1:12" x14ac:dyDescent="0.3">
      <c r="A76" s="5">
        <v>511534</v>
      </c>
      <c r="B76" s="6" t="s">
        <v>833</v>
      </c>
      <c r="C76" s="1">
        <v>1168331804.5900002</v>
      </c>
      <c r="D76" s="1">
        <v>0</v>
      </c>
      <c r="E76" s="1">
        <v>7695700</v>
      </c>
      <c r="F76" s="1">
        <v>0</v>
      </c>
      <c r="G76" s="1">
        <v>580822820.10000002</v>
      </c>
      <c r="H76" s="1">
        <v>0</v>
      </c>
      <c r="I76" s="1">
        <v>0</v>
      </c>
      <c r="J76" s="1">
        <v>0</v>
      </c>
      <c r="K76" s="1">
        <v>0</v>
      </c>
      <c r="L76" s="9"/>
    </row>
    <row r="77" spans="1:12" x14ac:dyDescent="0.3">
      <c r="A77" s="5">
        <v>511535</v>
      </c>
      <c r="B77" s="6" t="s">
        <v>834</v>
      </c>
      <c r="C77" s="1">
        <v>3862461.75</v>
      </c>
      <c r="D77" s="1">
        <v>0</v>
      </c>
      <c r="E77" s="1">
        <v>0</v>
      </c>
      <c r="F77" s="1">
        <v>0</v>
      </c>
      <c r="G77" s="1">
        <v>13646795</v>
      </c>
      <c r="H77" s="1">
        <v>9222192</v>
      </c>
      <c r="I77" s="1">
        <v>0</v>
      </c>
      <c r="J77" s="1">
        <v>0</v>
      </c>
      <c r="K77" s="1">
        <v>0</v>
      </c>
      <c r="L77" s="9"/>
    </row>
    <row r="78" spans="1:12" x14ac:dyDescent="0.3">
      <c r="A78" s="5">
        <v>511536</v>
      </c>
      <c r="B78" s="6" t="s">
        <v>835</v>
      </c>
      <c r="C78" s="1">
        <v>70400100.030000001</v>
      </c>
      <c r="D78" s="1">
        <v>0</v>
      </c>
      <c r="E78" s="1">
        <v>16776334</v>
      </c>
      <c r="F78" s="1">
        <v>28965709</v>
      </c>
      <c r="G78" s="1">
        <v>501853423</v>
      </c>
      <c r="H78" s="1">
        <v>109373</v>
      </c>
      <c r="I78" s="1">
        <v>1980919001.21</v>
      </c>
      <c r="J78" s="1">
        <v>3141602.15</v>
      </c>
      <c r="K78" s="1">
        <v>597230865.40999997</v>
      </c>
      <c r="L78" s="9"/>
    </row>
    <row r="79" spans="1:12" x14ac:dyDescent="0.3">
      <c r="A79" s="5">
        <v>511539</v>
      </c>
      <c r="B79" s="6" t="s">
        <v>836</v>
      </c>
      <c r="C79" s="1">
        <v>22168000</v>
      </c>
      <c r="D79" s="1">
        <v>349165</v>
      </c>
      <c r="E79" s="1">
        <v>65152022</v>
      </c>
      <c r="F79" s="1">
        <v>0</v>
      </c>
      <c r="G79" s="1">
        <v>0</v>
      </c>
      <c r="H79" s="1">
        <v>3525133</v>
      </c>
      <c r="I79" s="1">
        <v>3018646</v>
      </c>
      <c r="J79" s="1">
        <v>1702880000</v>
      </c>
      <c r="K79" s="1">
        <v>50725093</v>
      </c>
      <c r="L79" s="9"/>
    </row>
    <row r="80" spans="1:12" x14ac:dyDescent="0.3">
      <c r="A80" s="5">
        <v>511540</v>
      </c>
      <c r="B80" s="6" t="s">
        <v>309</v>
      </c>
      <c r="C80" s="1">
        <v>17174585</v>
      </c>
      <c r="D80" s="1">
        <v>89528</v>
      </c>
      <c r="E80" s="1">
        <v>10648917</v>
      </c>
      <c r="F80" s="1">
        <v>0</v>
      </c>
      <c r="G80" s="1">
        <v>0</v>
      </c>
      <c r="H80" s="1">
        <v>624036</v>
      </c>
      <c r="I80" s="1">
        <v>1131893</v>
      </c>
      <c r="J80" s="1">
        <v>0</v>
      </c>
      <c r="K80" s="1">
        <v>20524720</v>
      </c>
      <c r="L80" s="9"/>
    </row>
    <row r="81" spans="1:12" x14ac:dyDescent="0.3">
      <c r="A81" s="5">
        <v>511541</v>
      </c>
      <c r="B81" s="6" t="s">
        <v>837</v>
      </c>
      <c r="C81" s="1">
        <v>0</v>
      </c>
      <c r="D81" s="1">
        <v>0</v>
      </c>
      <c r="E81" s="1">
        <v>0</v>
      </c>
      <c r="F81" s="1">
        <v>912000</v>
      </c>
      <c r="G81" s="1">
        <v>0</v>
      </c>
      <c r="H81" s="1">
        <v>3394861</v>
      </c>
      <c r="I81" s="1">
        <v>0</v>
      </c>
      <c r="J81" s="1">
        <v>0</v>
      </c>
      <c r="K81" s="1">
        <v>0</v>
      </c>
      <c r="L81" s="9"/>
    </row>
    <row r="82" spans="1:12" x14ac:dyDescent="0.3">
      <c r="A82" s="5">
        <v>511543</v>
      </c>
      <c r="B82" s="6" t="s">
        <v>838</v>
      </c>
      <c r="C82" s="1">
        <v>5888906</v>
      </c>
      <c r="D82" s="1">
        <v>0</v>
      </c>
      <c r="E82" s="1">
        <v>10093289.449999999</v>
      </c>
      <c r="F82" s="1">
        <v>590105898</v>
      </c>
      <c r="G82" s="1">
        <v>0</v>
      </c>
      <c r="H82" s="1">
        <v>522785742</v>
      </c>
      <c r="I82" s="1">
        <v>123821058.43000001</v>
      </c>
      <c r="J82" s="1">
        <v>414549154.00999999</v>
      </c>
      <c r="K82" s="1">
        <v>1001763965</v>
      </c>
      <c r="L82" s="9"/>
    </row>
    <row r="83" spans="1:12" x14ac:dyDescent="0.3">
      <c r="A83" s="5">
        <v>511544</v>
      </c>
      <c r="B83" s="6" t="s">
        <v>839</v>
      </c>
      <c r="C83" s="1">
        <v>122943774</v>
      </c>
      <c r="D83" s="1">
        <v>-24260899</v>
      </c>
      <c r="E83" s="1">
        <v>26449522</v>
      </c>
      <c r="F83" s="1">
        <v>145605127</v>
      </c>
      <c r="G83" s="1">
        <v>0</v>
      </c>
      <c r="H83" s="1">
        <v>48587351.509999998</v>
      </c>
      <c r="I83" s="1">
        <v>323175092</v>
      </c>
      <c r="J83" s="1">
        <v>0</v>
      </c>
      <c r="K83" s="1">
        <v>68137519</v>
      </c>
      <c r="L83" s="9"/>
    </row>
    <row r="84" spans="1:12" x14ac:dyDescent="0.3">
      <c r="A84" s="5">
        <v>511545</v>
      </c>
      <c r="B84" s="6" t="s">
        <v>840</v>
      </c>
      <c r="C84" s="1">
        <v>1215881439.75</v>
      </c>
      <c r="D84" s="1">
        <v>135161314.95999998</v>
      </c>
      <c r="E84" s="1">
        <v>162104425.44</v>
      </c>
      <c r="F84" s="1">
        <v>331353869</v>
      </c>
      <c r="G84" s="1">
        <v>973383444.25999999</v>
      </c>
      <c r="H84" s="1">
        <v>345300134.19999999</v>
      </c>
      <c r="I84" s="1">
        <v>497815713.14000005</v>
      </c>
      <c r="J84" s="1">
        <v>1927509500.3699999</v>
      </c>
      <c r="K84" s="1">
        <v>4235995445.4599996</v>
      </c>
      <c r="L84" s="9"/>
    </row>
    <row r="85" spans="1:12" x14ac:dyDescent="0.3">
      <c r="A85" s="5">
        <v>511546</v>
      </c>
      <c r="B85" s="6" t="s">
        <v>663</v>
      </c>
      <c r="C85" s="1">
        <v>95682915.049999997</v>
      </c>
      <c r="D85" s="1">
        <v>98428908.349999994</v>
      </c>
      <c r="E85" s="1">
        <v>10084113</v>
      </c>
      <c r="F85" s="1">
        <v>18581687</v>
      </c>
      <c r="G85" s="1">
        <v>186868472</v>
      </c>
      <c r="H85" s="1">
        <v>12440519</v>
      </c>
      <c r="I85" s="1">
        <v>16216627.5</v>
      </c>
      <c r="J85" s="1">
        <v>55049621</v>
      </c>
      <c r="K85" s="1">
        <v>1073660979.74</v>
      </c>
      <c r="L85" s="9"/>
    </row>
    <row r="86" spans="1:12" x14ac:dyDescent="0.3">
      <c r="A86" s="5">
        <v>511547</v>
      </c>
      <c r="B86" s="6" t="s">
        <v>841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4473300</v>
      </c>
      <c r="I86" s="1">
        <v>192693928</v>
      </c>
      <c r="J86" s="1">
        <v>0</v>
      </c>
      <c r="K86" s="1">
        <v>0</v>
      </c>
      <c r="L86" s="9"/>
    </row>
    <row r="87" spans="1:12" x14ac:dyDescent="0.3">
      <c r="A87" s="5">
        <v>511548</v>
      </c>
      <c r="B87" s="6" t="s">
        <v>842</v>
      </c>
      <c r="C87" s="1">
        <v>36800000</v>
      </c>
      <c r="D87" s="1">
        <v>0</v>
      </c>
      <c r="E87" s="1">
        <v>0</v>
      </c>
      <c r="F87" s="1">
        <v>0</v>
      </c>
      <c r="G87" s="1">
        <v>433965870</v>
      </c>
      <c r="H87" s="1">
        <v>223838.23</v>
      </c>
      <c r="I87" s="1">
        <v>2865652.26</v>
      </c>
      <c r="J87" s="1">
        <v>56703406</v>
      </c>
      <c r="K87" s="1">
        <v>223834450</v>
      </c>
      <c r="L87" s="9"/>
    </row>
    <row r="88" spans="1:12" x14ac:dyDescent="0.3">
      <c r="A88" s="5">
        <v>511549</v>
      </c>
      <c r="B88" s="6" t="s">
        <v>843</v>
      </c>
      <c r="C88" s="1">
        <v>0</v>
      </c>
      <c r="D88" s="1">
        <v>0</v>
      </c>
      <c r="E88" s="1">
        <v>56708258.890000001</v>
      </c>
      <c r="F88" s="1">
        <v>116636893</v>
      </c>
      <c r="G88" s="1">
        <v>0</v>
      </c>
      <c r="H88" s="1">
        <v>168623260.25</v>
      </c>
      <c r="I88" s="1">
        <v>25119975</v>
      </c>
      <c r="J88" s="1">
        <v>0</v>
      </c>
      <c r="K88" s="1">
        <v>37734997</v>
      </c>
      <c r="L88" s="9"/>
    </row>
    <row r="89" spans="1:12" x14ac:dyDescent="0.3">
      <c r="A89" s="5">
        <v>511551</v>
      </c>
      <c r="B89" s="6" t="s">
        <v>660</v>
      </c>
      <c r="C89" s="1">
        <v>0</v>
      </c>
      <c r="D89" s="1">
        <v>14614847.83</v>
      </c>
      <c r="E89" s="1">
        <v>4560344.91</v>
      </c>
      <c r="F89" s="1">
        <v>0</v>
      </c>
      <c r="G89" s="1">
        <v>0</v>
      </c>
      <c r="H89" s="1">
        <v>0</v>
      </c>
      <c r="I89" s="1">
        <v>47642587.149999999</v>
      </c>
      <c r="J89" s="1">
        <v>413957250.08999997</v>
      </c>
      <c r="K89" s="1">
        <v>40758129.629999995</v>
      </c>
      <c r="L89" s="9"/>
    </row>
    <row r="90" spans="1:12" x14ac:dyDescent="0.3">
      <c r="A90" s="5">
        <v>511552</v>
      </c>
      <c r="B90" s="6" t="s">
        <v>844</v>
      </c>
      <c r="C90" s="1">
        <v>0</v>
      </c>
      <c r="D90" s="1">
        <v>0</v>
      </c>
      <c r="E90" s="1">
        <v>0</v>
      </c>
      <c r="F90" s="1">
        <v>3356883.3899999997</v>
      </c>
      <c r="G90" s="1">
        <v>0</v>
      </c>
      <c r="H90" s="1">
        <v>2258955</v>
      </c>
      <c r="I90" s="1">
        <v>41495532.539999999</v>
      </c>
      <c r="J90" s="1">
        <v>77488965.439999998</v>
      </c>
      <c r="K90" s="1">
        <v>327354081.50999999</v>
      </c>
      <c r="L90" s="9"/>
    </row>
    <row r="91" spans="1:12" x14ac:dyDescent="0.3">
      <c r="A91" s="5">
        <v>511553</v>
      </c>
      <c r="B91" s="6" t="s">
        <v>845</v>
      </c>
      <c r="C91" s="1">
        <v>244776</v>
      </c>
      <c r="D91" s="1">
        <v>357048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18932546.870000001</v>
      </c>
      <c r="K91" s="1">
        <v>0</v>
      </c>
      <c r="L91" s="9"/>
    </row>
    <row r="92" spans="1:12" x14ac:dyDescent="0.3">
      <c r="A92" s="5">
        <v>511556</v>
      </c>
      <c r="B92" s="6" t="s">
        <v>846</v>
      </c>
      <c r="C92" s="1">
        <v>799817</v>
      </c>
      <c r="D92" s="1">
        <v>0</v>
      </c>
      <c r="E92" s="1">
        <v>0</v>
      </c>
      <c r="F92" s="1">
        <v>0</v>
      </c>
      <c r="G92" s="1">
        <v>55545700</v>
      </c>
      <c r="H92" s="1">
        <v>0</v>
      </c>
      <c r="I92" s="1">
        <v>0</v>
      </c>
      <c r="J92" s="1">
        <v>19476185</v>
      </c>
      <c r="K92" s="1">
        <v>0</v>
      </c>
      <c r="L92" s="9"/>
    </row>
    <row r="93" spans="1:12" x14ac:dyDescent="0.3">
      <c r="A93" s="5">
        <v>512000</v>
      </c>
      <c r="B93" s="6" t="s">
        <v>847</v>
      </c>
      <c r="C93" s="1">
        <v>3577573662.98</v>
      </c>
      <c r="D93" s="1">
        <v>177388531</v>
      </c>
      <c r="E93" s="1">
        <v>280485079.31999999</v>
      </c>
      <c r="F93" s="1">
        <v>597335069.68000007</v>
      </c>
      <c r="G93" s="1">
        <v>1453077642</v>
      </c>
      <c r="H93" s="1">
        <v>369959226.77999997</v>
      </c>
      <c r="I93" s="1">
        <v>789172046.98000002</v>
      </c>
      <c r="J93" s="1">
        <v>1887059175.0999999</v>
      </c>
      <c r="K93" s="1">
        <v>8971013270.1399994</v>
      </c>
      <c r="L93" s="9"/>
    </row>
    <row r="94" spans="1:12" x14ac:dyDescent="0.3">
      <c r="A94" s="5">
        <v>512005</v>
      </c>
      <c r="B94" s="6" t="s">
        <v>312</v>
      </c>
      <c r="C94" s="1">
        <v>1725480</v>
      </c>
      <c r="D94" s="1">
        <v>0</v>
      </c>
      <c r="E94" s="1">
        <v>7102503.8899999997</v>
      </c>
      <c r="F94" s="1">
        <v>19588442</v>
      </c>
      <c r="G94" s="1">
        <v>33555929</v>
      </c>
      <c r="H94" s="1">
        <v>22301667.280000001</v>
      </c>
      <c r="I94" s="1">
        <v>36624417</v>
      </c>
      <c r="J94" s="1">
        <v>65213676</v>
      </c>
      <c r="K94" s="1">
        <v>0</v>
      </c>
      <c r="L94" s="9"/>
    </row>
    <row r="95" spans="1:12" x14ac:dyDescent="0.3">
      <c r="A95" s="5">
        <v>512010</v>
      </c>
      <c r="B95" s="6" t="s">
        <v>313</v>
      </c>
      <c r="C95" s="1">
        <v>0</v>
      </c>
      <c r="D95" s="1">
        <v>0</v>
      </c>
      <c r="E95" s="1">
        <v>33600016</v>
      </c>
      <c r="F95" s="1">
        <v>0</v>
      </c>
      <c r="G95" s="1">
        <v>0</v>
      </c>
      <c r="H95" s="1">
        <v>2319601</v>
      </c>
      <c r="I95" s="1">
        <v>12208104</v>
      </c>
      <c r="J95" s="1">
        <v>0</v>
      </c>
      <c r="K95" s="1">
        <v>2070706</v>
      </c>
      <c r="L95" s="9"/>
    </row>
    <row r="96" spans="1:12" x14ac:dyDescent="0.3">
      <c r="A96" s="5">
        <v>512015</v>
      </c>
      <c r="B96" s="6" t="s">
        <v>848</v>
      </c>
      <c r="C96" s="1">
        <v>388009436.98000002</v>
      </c>
      <c r="D96" s="1">
        <v>6766100</v>
      </c>
      <c r="E96" s="1">
        <v>4309546.41</v>
      </c>
      <c r="F96" s="1">
        <v>234913421</v>
      </c>
      <c r="G96" s="1">
        <v>0</v>
      </c>
      <c r="H96" s="1">
        <v>1535781</v>
      </c>
      <c r="I96" s="1">
        <v>7068600</v>
      </c>
      <c r="J96" s="1">
        <v>12743270.34</v>
      </c>
      <c r="K96" s="1">
        <v>627695381.75999999</v>
      </c>
      <c r="L96" s="9"/>
    </row>
    <row r="97" spans="1:12" x14ac:dyDescent="0.3">
      <c r="A97" s="5">
        <v>512020</v>
      </c>
      <c r="B97" s="6" t="s">
        <v>315</v>
      </c>
      <c r="C97" s="1">
        <v>52101991</v>
      </c>
      <c r="D97" s="1">
        <v>46840832</v>
      </c>
      <c r="E97" s="1">
        <v>102040593.06</v>
      </c>
      <c r="F97" s="1">
        <v>127314810</v>
      </c>
      <c r="G97" s="1">
        <v>488808828</v>
      </c>
      <c r="H97" s="1">
        <v>116534445.16000001</v>
      </c>
      <c r="I97" s="1">
        <v>301071461.19</v>
      </c>
      <c r="J97" s="1">
        <v>659736592.20000005</v>
      </c>
      <c r="K97" s="1">
        <v>3479107392.2800002</v>
      </c>
      <c r="L97" s="9"/>
    </row>
    <row r="98" spans="1:12" x14ac:dyDescent="0.3">
      <c r="A98" s="5">
        <v>512025</v>
      </c>
      <c r="B98" s="6" t="s">
        <v>317</v>
      </c>
      <c r="C98" s="1">
        <v>473570392</v>
      </c>
      <c r="D98" s="1">
        <v>97759261</v>
      </c>
      <c r="E98" s="1">
        <v>94854152.960000008</v>
      </c>
      <c r="F98" s="1">
        <v>142967707.68000001</v>
      </c>
      <c r="G98" s="1">
        <v>884886048</v>
      </c>
      <c r="H98" s="1">
        <v>177126219.33999997</v>
      </c>
      <c r="I98" s="1">
        <v>352062718.78999996</v>
      </c>
      <c r="J98" s="1">
        <v>1141454353.5599999</v>
      </c>
      <c r="K98" s="1">
        <v>4076645169.1999998</v>
      </c>
      <c r="L98" s="9"/>
    </row>
    <row r="99" spans="1:12" x14ac:dyDescent="0.3">
      <c r="A99" s="5">
        <v>512030</v>
      </c>
      <c r="B99" s="6" t="s">
        <v>319</v>
      </c>
      <c r="C99" s="1">
        <v>2662166363</v>
      </c>
      <c r="D99" s="1">
        <v>26022338</v>
      </c>
      <c r="E99" s="1">
        <v>38578267</v>
      </c>
      <c r="F99" s="1">
        <v>72550689</v>
      </c>
      <c r="G99" s="1">
        <v>45826837</v>
      </c>
      <c r="H99" s="1">
        <v>50141513</v>
      </c>
      <c r="I99" s="1">
        <v>80136746</v>
      </c>
      <c r="J99" s="1">
        <v>7911283</v>
      </c>
      <c r="K99" s="1">
        <v>785494620.89999998</v>
      </c>
      <c r="L99" s="9"/>
    </row>
    <row r="100" spans="1:12" x14ac:dyDescent="0.3">
      <c r="A100" s="5">
        <v>512500</v>
      </c>
      <c r="B100" s="6" t="s">
        <v>849</v>
      </c>
      <c r="C100" s="1">
        <v>5669502722.8800001</v>
      </c>
      <c r="D100" s="1">
        <v>1142460855.53</v>
      </c>
      <c r="E100" s="1">
        <v>1666438971.1300001</v>
      </c>
      <c r="F100" s="1">
        <v>2487564007.6700006</v>
      </c>
      <c r="G100" s="1">
        <v>4681673927.0599995</v>
      </c>
      <c r="H100" s="1">
        <v>1017601722.84</v>
      </c>
      <c r="I100" s="1">
        <v>2822658795.4700003</v>
      </c>
      <c r="J100" s="1">
        <v>7287683515.5399981</v>
      </c>
      <c r="K100" s="1">
        <v>33828573017.630001</v>
      </c>
      <c r="L100" s="9"/>
    </row>
    <row r="101" spans="1:12" x14ac:dyDescent="0.3">
      <c r="A101" s="5">
        <v>512505</v>
      </c>
      <c r="B101" s="6" t="s">
        <v>265</v>
      </c>
      <c r="C101" s="1">
        <v>1958754346.3899996</v>
      </c>
      <c r="D101" s="1">
        <v>574813893.27999997</v>
      </c>
      <c r="E101" s="1">
        <v>659799763.23000002</v>
      </c>
      <c r="F101" s="1">
        <v>1001021675.92</v>
      </c>
      <c r="G101" s="1">
        <v>1520313452.1199996</v>
      </c>
      <c r="H101" s="1">
        <v>197089225.21000001</v>
      </c>
      <c r="I101" s="1">
        <v>782878194.16000009</v>
      </c>
      <c r="J101" s="1">
        <v>3308042278.1599998</v>
      </c>
      <c r="K101" s="1">
        <v>10319821154.900002</v>
      </c>
      <c r="L101" s="9"/>
    </row>
    <row r="102" spans="1:12" x14ac:dyDescent="0.3">
      <c r="A102" s="5">
        <v>512510</v>
      </c>
      <c r="B102" s="6" t="s">
        <v>266</v>
      </c>
      <c r="C102" s="1">
        <v>965031994.40000021</v>
      </c>
      <c r="D102" s="1">
        <v>191378496.00999999</v>
      </c>
      <c r="E102" s="1">
        <v>353008879.08000004</v>
      </c>
      <c r="F102" s="1">
        <v>538833212.43000007</v>
      </c>
      <c r="G102" s="1">
        <v>1224135585.5700002</v>
      </c>
      <c r="H102" s="1">
        <v>176754374.34000003</v>
      </c>
      <c r="I102" s="1">
        <v>605131154.68000007</v>
      </c>
      <c r="J102" s="1">
        <v>894447605.94999993</v>
      </c>
      <c r="K102" s="1">
        <v>9023721785.1200008</v>
      </c>
      <c r="L102" s="9"/>
    </row>
    <row r="103" spans="1:12" x14ac:dyDescent="0.3">
      <c r="A103" s="5">
        <v>512515</v>
      </c>
      <c r="B103" s="6" t="s">
        <v>271</v>
      </c>
      <c r="C103" s="1">
        <v>758031754.57000017</v>
      </c>
      <c r="D103" s="1">
        <v>286054504.63</v>
      </c>
      <c r="E103" s="1">
        <v>566776396.99000001</v>
      </c>
      <c r="F103" s="1">
        <v>872355994.5200001</v>
      </c>
      <c r="G103" s="1">
        <v>1511370071.3699999</v>
      </c>
      <c r="H103" s="1">
        <v>473590648.5999999</v>
      </c>
      <c r="I103" s="1">
        <v>1242643936.0899999</v>
      </c>
      <c r="J103" s="1">
        <v>2558896161.7800002</v>
      </c>
      <c r="K103" s="1">
        <v>12342930960.049999</v>
      </c>
      <c r="L103" s="9"/>
    </row>
    <row r="104" spans="1:12" x14ac:dyDescent="0.3">
      <c r="A104" s="5">
        <v>512520</v>
      </c>
      <c r="B104" s="6" t="s">
        <v>850</v>
      </c>
      <c r="C104" s="1">
        <v>4099189</v>
      </c>
      <c r="D104" s="1">
        <v>6382919.04</v>
      </c>
      <c r="E104" s="1">
        <v>10270883</v>
      </c>
      <c r="F104" s="1">
        <v>0</v>
      </c>
      <c r="G104" s="1">
        <v>51303365</v>
      </c>
      <c r="H104" s="1">
        <v>3483192</v>
      </c>
      <c r="I104" s="1">
        <v>9564501.5800000001</v>
      </c>
      <c r="J104" s="1">
        <v>0</v>
      </c>
      <c r="K104" s="1">
        <v>43668479</v>
      </c>
      <c r="L104" s="9"/>
    </row>
    <row r="105" spans="1:12" x14ac:dyDescent="0.3">
      <c r="A105" s="5">
        <v>512525</v>
      </c>
      <c r="B105" s="6" t="s">
        <v>272</v>
      </c>
      <c r="C105" s="1">
        <v>2064716</v>
      </c>
      <c r="D105" s="1">
        <v>2934105.45</v>
      </c>
      <c r="E105" s="1">
        <v>11650160</v>
      </c>
      <c r="F105" s="1">
        <v>8957297</v>
      </c>
      <c r="G105" s="1">
        <v>11686261</v>
      </c>
      <c r="H105" s="1">
        <v>16164330.039999999</v>
      </c>
      <c r="I105" s="1">
        <v>27926000</v>
      </c>
      <c r="J105" s="1">
        <v>223693378.22</v>
      </c>
      <c r="K105" s="1">
        <v>527805411.42000002</v>
      </c>
      <c r="L105" s="9"/>
    </row>
    <row r="106" spans="1:12" x14ac:dyDescent="0.3">
      <c r="A106" s="5">
        <v>512526</v>
      </c>
      <c r="B106" s="6" t="s">
        <v>273</v>
      </c>
      <c r="C106" s="1">
        <v>0</v>
      </c>
      <c r="D106" s="1">
        <v>4429257</v>
      </c>
      <c r="E106" s="1">
        <v>0</v>
      </c>
      <c r="F106" s="1">
        <v>0</v>
      </c>
      <c r="G106" s="1">
        <v>0</v>
      </c>
      <c r="H106" s="1">
        <v>1295116.6499999999</v>
      </c>
      <c r="I106" s="1">
        <v>0</v>
      </c>
      <c r="J106" s="1">
        <v>0</v>
      </c>
      <c r="K106" s="1">
        <v>33319999.920000002</v>
      </c>
      <c r="L106" s="9"/>
    </row>
    <row r="107" spans="1:12" x14ac:dyDescent="0.3">
      <c r="A107" s="5">
        <v>512529</v>
      </c>
      <c r="B107" s="6" t="s">
        <v>274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28269096</v>
      </c>
      <c r="L107" s="9"/>
    </row>
    <row r="108" spans="1:12" x14ac:dyDescent="0.3">
      <c r="A108" s="5">
        <v>512530</v>
      </c>
      <c r="B108" s="6" t="s">
        <v>275</v>
      </c>
      <c r="C108" s="1">
        <v>864380250.60000002</v>
      </c>
      <c r="D108" s="1">
        <v>52670100.439999998</v>
      </c>
      <c r="E108" s="1">
        <v>44759917.200000003</v>
      </c>
      <c r="F108" s="1">
        <v>5588369.7999999998</v>
      </c>
      <c r="G108" s="1">
        <v>10068881</v>
      </c>
      <c r="H108" s="1">
        <v>62532208</v>
      </c>
      <c r="I108" s="1">
        <v>30997760</v>
      </c>
      <c r="J108" s="1">
        <v>63829475.240000002</v>
      </c>
      <c r="K108" s="1">
        <v>491001474.42000002</v>
      </c>
      <c r="L108" s="9"/>
    </row>
    <row r="109" spans="1:12" x14ac:dyDescent="0.3">
      <c r="A109" s="5">
        <v>512535</v>
      </c>
      <c r="B109" s="6" t="s">
        <v>279</v>
      </c>
      <c r="C109" s="1">
        <v>12120084.039999999</v>
      </c>
      <c r="D109" s="1">
        <v>0</v>
      </c>
      <c r="E109" s="1">
        <v>4088061.6</v>
      </c>
      <c r="F109" s="1">
        <v>10101179</v>
      </c>
      <c r="G109" s="1">
        <v>70240247.120000005</v>
      </c>
      <c r="H109" s="1">
        <v>3393410</v>
      </c>
      <c r="I109" s="1">
        <v>7745341</v>
      </c>
      <c r="J109" s="1">
        <v>14479952.649999999</v>
      </c>
      <c r="K109" s="1">
        <v>28318524.359999999</v>
      </c>
      <c r="L109" s="9"/>
    </row>
    <row r="110" spans="1:12" x14ac:dyDescent="0.3">
      <c r="A110" s="5">
        <v>512540</v>
      </c>
      <c r="B110" s="6" t="s">
        <v>276</v>
      </c>
      <c r="C110" s="1">
        <v>1921584</v>
      </c>
      <c r="D110" s="1">
        <v>0</v>
      </c>
      <c r="E110" s="1">
        <v>601058</v>
      </c>
      <c r="F110" s="1">
        <v>0</v>
      </c>
      <c r="G110" s="1">
        <v>1166796</v>
      </c>
      <c r="H110" s="1">
        <v>635386</v>
      </c>
      <c r="I110" s="1">
        <v>0</v>
      </c>
      <c r="J110" s="1">
        <v>0</v>
      </c>
      <c r="K110" s="1">
        <v>0</v>
      </c>
      <c r="L110" s="9"/>
    </row>
    <row r="111" spans="1:12" x14ac:dyDescent="0.3">
      <c r="A111" s="5">
        <v>512545</v>
      </c>
      <c r="B111" s="6" t="s">
        <v>277</v>
      </c>
      <c r="C111" s="1">
        <v>896080270.5999999</v>
      </c>
      <c r="D111" s="1">
        <v>19084756.219999999</v>
      </c>
      <c r="E111" s="1">
        <v>13057020</v>
      </c>
      <c r="F111" s="1">
        <v>48780474</v>
      </c>
      <c r="G111" s="1">
        <v>280649227.88</v>
      </c>
      <c r="H111" s="1">
        <v>17039615</v>
      </c>
      <c r="I111" s="1">
        <v>99323963.960000008</v>
      </c>
      <c r="J111" s="1">
        <v>179410933.69999999</v>
      </c>
      <c r="K111" s="1">
        <v>954389007.5</v>
      </c>
      <c r="L111" s="9"/>
    </row>
    <row r="112" spans="1:12" x14ac:dyDescent="0.3">
      <c r="A112" s="5">
        <v>512550</v>
      </c>
      <c r="B112" s="6" t="s">
        <v>851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11214512</v>
      </c>
      <c r="J112" s="1">
        <v>0</v>
      </c>
      <c r="K112" s="1">
        <v>0</v>
      </c>
      <c r="L112" s="9"/>
    </row>
    <row r="113" spans="1:12" x14ac:dyDescent="0.3">
      <c r="A113" s="5">
        <v>512555</v>
      </c>
      <c r="B113" s="6" t="s">
        <v>104</v>
      </c>
      <c r="C113" s="1">
        <v>699996</v>
      </c>
      <c r="D113" s="1">
        <v>4125965</v>
      </c>
      <c r="E113" s="1">
        <v>0</v>
      </c>
      <c r="F113" s="1">
        <v>1925805</v>
      </c>
      <c r="G113" s="1">
        <v>740040</v>
      </c>
      <c r="H113" s="1">
        <v>0</v>
      </c>
      <c r="I113" s="1">
        <v>0</v>
      </c>
      <c r="J113" s="1">
        <v>0</v>
      </c>
      <c r="K113" s="1">
        <v>0</v>
      </c>
      <c r="L113" s="9"/>
    </row>
    <row r="114" spans="1:12" x14ac:dyDescent="0.3">
      <c r="A114" s="5">
        <v>512560</v>
      </c>
      <c r="B114" s="6" t="s">
        <v>267</v>
      </c>
      <c r="C114" s="1">
        <v>390303.48</v>
      </c>
      <c r="D114" s="1">
        <v>574385</v>
      </c>
      <c r="E114" s="1">
        <v>611400</v>
      </c>
      <c r="F114" s="1">
        <v>0</v>
      </c>
      <c r="G114" s="1">
        <v>0</v>
      </c>
      <c r="H114" s="1">
        <v>606048</v>
      </c>
      <c r="I114" s="1">
        <v>0</v>
      </c>
      <c r="J114" s="1">
        <v>5845447</v>
      </c>
      <c r="K114" s="1">
        <v>1309369.74</v>
      </c>
      <c r="L114" s="9"/>
    </row>
    <row r="115" spans="1:12" x14ac:dyDescent="0.3">
      <c r="A115" s="5">
        <v>512565</v>
      </c>
      <c r="B115" s="6" t="s">
        <v>852</v>
      </c>
      <c r="C115" s="1">
        <v>28849063.800000001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5233432</v>
      </c>
      <c r="J115" s="1">
        <v>0</v>
      </c>
      <c r="K115" s="1">
        <v>0</v>
      </c>
      <c r="L115" s="9"/>
    </row>
    <row r="116" spans="1:12" x14ac:dyDescent="0.3">
      <c r="A116" s="5">
        <v>512570</v>
      </c>
      <c r="B116" s="6" t="s">
        <v>102</v>
      </c>
      <c r="C116" s="1">
        <v>176735845</v>
      </c>
      <c r="D116" s="1">
        <v>0</v>
      </c>
      <c r="E116" s="1">
        <v>31000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9"/>
    </row>
    <row r="117" spans="1:12" x14ac:dyDescent="0.3">
      <c r="A117" s="5">
        <v>512585</v>
      </c>
      <c r="B117" s="6" t="s">
        <v>853</v>
      </c>
      <c r="C117" s="1">
        <v>343325</v>
      </c>
      <c r="D117" s="1">
        <v>0</v>
      </c>
      <c r="E117" s="1">
        <v>1775462</v>
      </c>
      <c r="F117" s="1">
        <v>0</v>
      </c>
      <c r="G117" s="1">
        <v>0</v>
      </c>
      <c r="H117" s="1">
        <v>65017363</v>
      </c>
      <c r="I117" s="1">
        <v>0</v>
      </c>
      <c r="J117" s="1">
        <v>39029029</v>
      </c>
      <c r="K117" s="1">
        <v>34017755.189999998</v>
      </c>
      <c r="L117" s="9"/>
    </row>
    <row r="118" spans="1:12" x14ac:dyDescent="0.3">
      <c r="A118" s="5">
        <v>513500</v>
      </c>
      <c r="B118" s="6" t="s">
        <v>854</v>
      </c>
      <c r="C118" s="1">
        <v>12703335</v>
      </c>
      <c r="D118" s="1">
        <v>0</v>
      </c>
      <c r="E118" s="1">
        <v>14326000</v>
      </c>
      <c r="F118" s="1">
        <v>0</v>
      </c>
      <c r="G118" s="1">
        <v>5693320</v>
      </c>
      <c r="H118" s="1">
        <v>19081394.989999998</v>
      </c>
      <c r="I118" s="1">
        <v>964665</v>
      </c>
      <c r="J118" s="1">
        <v>0</v>
      </c>
      <c r="K118" s="1">
        <v>320584231.64999998</v>
      </c>
      <c r="L118" s="9"/>
    </row>
    <row r="119" spans="1:12" x14ac:dyDescent="0.3">
      <c r="A119" s="5">
        <v>520000</v>
      </c>
      <c r="B119" s="6" t="s">
        <v>855</v>
      </c>
      <c r="C119" s="1">
        <v>67134276708.299995</v>
      </c>
      <c r="D119" s="1">
        <v>3362737835.7199998</v>
      </c>
      <c r="E119" s="1">
        <v>12576026117.169998</v>
      </c>
      <c r="F119" s="1">
        <v>8176272311.0500011</v>
      </c>
      <c r="G119" s="1">
        <v>20898962500.010002</v>
      </c>
      <c r="H119" s="1">
        <v>7285107840.4500008</v>
      </c>
      <c r="I119" s="1">
        <v>17879820816.970009</v>
      </c>
      <c r="J119" s="1">
        <v>36209089747.25</v>
      </c>
      <c r="K119" s="1">
        <v>100903757750.74001</v>
      </c>
      <c r="L119" s="9"/>
    </row>
    <row r="120" spans="1:12" x14ac:dyDescent="0.3">
      <c r="A120" s="5">
        <v>520500</v>
      </c>
      <c r="B120" s="6" t="s">
        <v>856</v>
      </c>
      <c r="C120" s="1">
        <v>86700356</v>
      </c>
      <c r="D120" s="1">
        <v>0</v>
      </c>
      <c r="E120" s="1">
        <v>185926785.64999998</v>
      </c>
      <c r="F120" s="1">
        <v>173012252</v>
      </c>
      <c r="G120" s="1">
        <v>1790843.58</v>
      </c>
      <c r="H120" s="1">
        <v>62915456.680000007</v>
      </c>
      <c r="I120" s="1">
        <v>130613471.19000001</v>
      </c>
      <c r="J120" s="1">
        <v>458209542.13999999</v>
      </c>
      <c r="K120" s="1">
        <v>160813653.80000001</v>
      </c>
      <c r="L120" s="9"/>
    </row>
    <row r="121" spans="1:12" x14ac:dyDescent="0.3">
      <c r="A121" s="5">
        <v>520505</v>
      </c>
      <c r="B121" s="6" t="s">
        <v>650</v>
      </c>
      <c r="C121" s="1">
        <v>0</v>
      </c>
      <c r="D121" s="1">
        <v>0</v>
      </c>
      <c r="E121" s="1">
        <v>12554</v>
      </c>
      <c r="F121" s="1">
        <v>0</v>
      </c>
      <c r="G121" s="1">
        <v>0</v>
      </c>
      <c r="H121" s="1">
        <v>5383206.6099999994</v>
      </c>
      <c r="I121" s="1">
        <v>2579862.2599999998</v>
      </c>
      <c r="J121" s="1">
        <v>0</v>
      </c>
      <c r="K121" s="1">
        <v>0</v>
      </c>
      <c r="L121" s="9"/>
    </row>
    <row r="122" spans="1:12" x14ac:dyDescent="0.3">
      <c r="A122" s="5">
        <v>520510</v>
      </c>
      <c r="B122" s="6" t="s">
        <v>651</v>
      </c>
      <c r="C122" s="1">
        <v>0</v>
      </c>
      <c r="D122" s="1">
        <v>0</v>
      </c>
      <c r="E122" s="1">
        <v>0</v>
      </c>
      <c r="F122" s="1">
        <v>163442213</v>
      </c>
      <c r="G122" s="1">
        <v>0</v>
      </c>
      <c r="H122" s="1">
        <v>226205.73</v>
      </c>
      <c r="I122" s="1">
        <v>53461316.100000001</v>
      </c>
      <c r="J122" s="1">
        <v>0</v>
      </c>
      <c r="K122" s="1">
        <v>0</v>
      </c>
      <c r="L122" s="9"/>
    </row>
    <row r="123" spans="1:12" x14ac:dyDescent="0.3">
      <c r="A123" s="5">
        <v>520515</v>
      </c>
      <c r="B123" s="6" t="s">
        <v>857</v>
      </c>
      <c r="C123" s="1">
        <v>0</v>
      </c>
      <c r="D123" s="1">
        <v>0</v>
      </c>
      <c r="E123" s="1">
        <v>2657317.37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9"/>
    </row>
    <row r="124" spans="1:12" x14ac:dyDescent="0.3">
      <c r="A124" s="5">
        <v>520525</v>
      </c>
      <c r="B124" s="6" t="s">
        <v>654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4339545.72</v>
      </c>
      <c r="L124" s="9"/>
    </row>
    <row r="125" spans="1:12" x14ac:dyDescent="0.3">
      <c r="A125" s="5">
        <v>520530</v>
      </c>
      <c r="B125" s="6" t="s">
        <v>858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5354481.87</v>
      </c>
      <c r="J125" s="1">
        <v>0</v>
      </c>
      <c r="K125" s="1">
        <v>0</v>
      </c>
      <c r="L125" s="9"/>
    </row>
    <row r="126" spans="1:12" x14ac:dyDescent="0.3">
      <c r="A126" s="5">
        <v>520540</v>
      </c>
      <c r="B126" s="6" t="s">
        <v>658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2331141.0099999998</v>
      </c>
      <c r="I126" s="1">
        <v>0</v>
      </c>
      <c r="J126" s="1">
        <v>0</v>
      </c>
      <c r="K126" s="1">
        <v>0</v>
      </c>
      <c r="L126" s="9"/>
    </row>
    <row r="127" spans="1:12" x14ac:dyDescent="0.3">
      <c r="A127" s="5">
        <v>520546</v>
      </c>
      <c r="B127" s="6" t="s">
        <v>660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20040063.75</v>
      </c>
      <c r="J127" s="1">
        <v>388662176.13999999</v>
      </c>
      <c r="K127" s="1">
        <v>1472973.29</v>
      </c>
      <c r="L127" s="9"/>
    </row>
    <row r="128" spans="1:12" x14ac:dyDescent="0.3">
      <c r="A128" s="5">
        <v>520550</v>
      </c>
      <c r="B128" s="6" t="s">
        <v>662</v>
      </c>
      <c r="C128" s="1">
        <v>0</v>
      </c>
      <c r="D128" s="1">
        <v>0</v>
      </c>
      <c r="E128" s="1">
        <v>636763.57000000007</v>
      </c>
      <c r="F128" s="1">
        <v>8609557</v>
      </c>
      <c r="G128" s="1">
        <v>1790843.58</v>
      </c>
      <c r="H128" s="1">
        <v>15338054.33</v>
      </c>
      <c r="I128" s="1">
        <v>47744359.890000001</v>
      </c>
      <c r="J128" s="1">
        <v>0</v>
      </c>
      <c r="K128" s="1">
        <v>60537817.109999999</v>
      </c>
      <c r="L128" s="9"/>
    </row>
    <row r="129" spans="1:12" x14ac:dyDescent="0.3">
      <c r="A129" s="5">
        <v>520555</v>
      </c>
      <c r="B129" s="6" t="s">
        <v>663</v>
      </c>
      <c r="C129" s="1">
        <v>86700356</v>
      </c>
      <c r="D129" s="1">
        <v>0</v>
      </c>
      <c r="E129" s="1">
        <v>38608892.710000001</v>
      </c>
      <c r="F129" s="1">
        <v>0</v>
      </c>
      <c r="G129" s="1">
        <v>0</v>
      </c>
      <c r="H129" s="1">
        <v>846065</v>
      </c>
      <c r="I129" s="1">
        <v>287569.32</v>
      </c>
      <c r="J129" s="1">
        <v>0</v>
      </c>
      <c r="K129" s="1">
        <v>27410955.310000002</v>
      </c>
      <c r="L129" s="9"/>
    </row>
    <row r="130" spans="1:12" x14ac:dyDescent="0.3">
      <c r="A130" s="5">
        <v>520570</v>
      </c>
      <c r="B130" s="6" t="s">
        <v>377</v>
      </c>
      <c r="C130" s="1">
        <v>0</v>
      </c>
      <c r="D130" s="1">
        <v>0</v>
      </c>
      <c r="E130" s="1">
        <v>144009457</v>
      </c>
      <c r="F130" s="1">
        <v>960482</v>
      </c>
      <c r="G130" s="1">
        <v>0</v>
      </c>
      <c r="H130" s="1">
        <v>38790784</v>
      </c>
      <c r="I130" s="1">
        <v>1145818</v>
      </c>
      <c r="J130" s="1">
        <v>69547366</v>
      </c>
      <c r="K130" s="1">
        <v>66698546.369999997</v>
      </c>
      <c r="L130" s="9"/>
    </row>
    <row r="131" spans="1:12" x14ac:dyDescent="0.3">
      <c r="A131" s="5">
        <v>521000</v>
      </c>
      <c r="B131" s="6" t="s">
        <v>859</v>
      </c>
      <c r="C131" s="1">
        <v>42849547882.18</v>
      </c>
      <c r="D131" s="1">
        <v>1613034042.3199999</v>
      </c>
      <c r="E131" s="1">
        <v>7441020807.1899958</v>
      </c>
      <c r="F131" s="1">
        <v>4184330263.7600002</v>
      </c>
      <c r="G131" s="1">
        <v>10420023824.42</v>
      </c>
      <c r="H131" s="1">
        <v>4676963293.0199976</v>
      </c>
      <c r="I131" s="1">
        <v>7590575173.1599998</v>
      </c>
      <c r="J131" s="1">
        <v>18367558026.130001</v>
      </c>
      <c r="K131" s="1">
        <v>37670864217.329987</v>
      </c>
      <c r="L131" s="9"/>
    </row>
    <row r="132" spans="1:12" x14ac:dyDescent="0.3">
      <c r="A132" s="5">
        <v>521005</v>
      </c>
      <c r="B132" s="6" t="s">
        <v>860</v>
      </c>
      <c r="C132" s="1">
        <v>27442208036.41</v>
      </c>
      <c r="D132" s="1">
        <v>688826497.25000012</v>
      </c>
      <c r="E132" s="1">
        <v>4047734754.6600018</v>
      </c>
      <c r="F132" s="1">
        <v>1813554007.8400002</v>
      </c>
      <c r="G132" s="1">
        <v>5703271010.5299997</v>
      </c>
      <c r="H132" s="1">
        <v>2708363341.9199991</v>
      </c>
      <c r="I132" s="1">
        <v>3787344725.27</v>
      </c>
      <c r="J132" s="1">
        <v>3458981493.7499986</v>
      </c>
      <c r="K132" s="1">
        <v>21940367015.089996</v>
      </c>
      <c r="L132" s="9"/>
    </row>
    <row r="133" spans="1:12" x14ac:dyDescent="0.3">
      <c r="A133" s="5">
        <v>521010</v>
      </c>
      <c r="B133" s="6" t="s">
        <v>861</v>
      </c>
      <c r="C133" s="1">
        <v>1002210.87</v>
      </c>
      <c r="D133" s="1">
        <v>0</v>
      </c>
      <c r="E133" s="1">
        <v>15008780.52</v>
      </c>
      <c r="F133" s="1">
        <v>115874745</v>
      </c>
      <c r="G133" s="1">
        <v>0</v>
      </c>
      <c r="H133" s="1">
        <v>11940101.030000001</v>
      </c>
      <c r="I133" s="1">
        <v>12909756.32</v>
      </c>
      <c r="J133" s="1">
        <v>0</v>
      </c>
      <c r="K133" s="1">
        <v>194091.38</v>
      </c>
      <c r="L133" s="9"/>
    </row>
    <row r="134" spans="1:12" x14ac:dyDescent="0.3">
      <c r="A134" s="5">
        <v>521015</v>
      </c>
      <c r="B134" s="6" t="s">
        <v>862</v>
      </c>
      <c r="C134" s="1">
        <v>6782755822.1000004</v>
      </c>
      <c r="D134" s="1">
        <v>325955030.14000005</v>
      </c>
      <c r="E134" s="1">
        <v>1592015712.5699995</v>
      </c>
      <c r="F134" s="1">
        <v>1033248613.47</v>
      </c>
      <c r="G134" s="1">
        <v>1727135069.9100003</v>
      </c>
      <c r="H134" s="1">
        <v>684312462.15000021</v>
      </c>
      <c r="I134" s="1">
        <v>1085811057.26</v>
      </c>
      <c r="J134" s="1">
        <v>1349172689.4499998</v>
      </c>
      <c r="K134" s="1">
        <v>3322757671.7799997</v>
      </c>
      <c r="L134" s="9"/>
    </row>
    <row r="135" spans="1:12" x14ac:dyDescent="0.3">
      <c r="A135" s="5">
        <v>521020</v>
      </c>
      <c r="B135" s="6" t="s">
        <v>252</v>
      </c>
      <c r="C135" s="1">
        <v>5233180407.4599991</v>
      </c>
      <c r="D135" s="1">
        <v>388670719.99999994</v>
      </c>
      <c r="E135" s="1">
        <v>1141727543.4799998</v>
      </c>
      <c r="F135" s="1">
        <v>1137899226.3199999</v>
      </c>
      <c r="G135" s="1">
        <v>2824785829.3500004</v>
      </c>
      <c r="H135" s="1">
        <v>953389248.63</v>
      </c>
      <c r="I135" s="1">
        <v>1878163613.3099997</v>
      </c>
      <c r="J135" s="1">
        <v>2059224729.5899999</v>
      </c>
      <c r="K135" s="1">
        <v>9969531988.2999992</v>
      </c>
      <c r="L135" s="9"/>
    </row>
    <row r="136" spans="1:12" x14ac:dyDescent="0.3">
      <c r="A136" s="5">
        <v>521025</v>
      </c>
      <c r="B136" s="6" t="s">
        <v>863</v>
      </c>
      <c r="C136" s="1">
        <v>3006457089.7399998</v>
      </c>
      <c r="D136" s="1">
        <v>144636145</v>
      </c>
      <c r="E136" s="1">
        <v>92668364.799999997</v>
      </c>
      <c r="F136" s="1">
        <v>19817262</v>
      </c>
      <c r="G136" s="1">
        <v>9317751</v>
      </c>
      <c r="H136" s="1">
        <v>18292847.48</v>
      </c>
      <c r="I136" s="1">
        <v>10585120</v>
      </c>
      <c r="J136" s="1">
        <v>14176422</v>
      </c>
      <c r="K136" s="1">
        <v>11686790</v>
      </c>
      <c r="L136" s="9"/>
    </row>
    <row r="137" spans="1:12" x14ac:dyDescent="0.3">
      <c r="A137" s="5">
        <v>521030</v>
      </c>
      <c r="B137" s="6" t="s">
        <v>864</v>
      </c>
      <c r="C137" s="1">
        <v>349516.1</v>
      </c>
      <c r="D137" s="1">
        <v>5111012.3900000006</v>
      </c>
      <c r="E137" s="1">
        <v>2926430.54</v>
      </c>
      <c r="F137" s="1">
        <v>18501291.619999997</v>
      </c>
      <c r="G137" s="1">
        <v>0</v>
      </c>
      <c r="H137" s="1">
        <v>18600151.900000002</v>
      </c>
      <c r="I137" s="1">
        <v>158356032.75000003</v>
      </c>
      <c r="J137" s="1">
        <v>1144061781.54</v>
      </c>
      <c r="K137" s="1">
        <v>144839948.09</v>
      </c>
      <c r="L137" s="9"/>
    </row>
    <row r="138" spans="1:12" x14ac:dyDescent="0.3">
      <c r="A138" s="5">
        <v>521035</v>
      </c>
      <c r="B138" s="6" t="s">
        <v>865</v>
      </c>
      <c r="C138" s="1">
        <v>0</v>
      </c>
      <c r="D138" s="1">
        <v>0</v>
      </c>
      <c r="E138" s="1">
        <v>224215.57</v>
      </c>
      <c r="F138" s="1">
        <v>0</v>
      </c>
      <c r="G138" s="1">
        <v>0</v>
      </c>
      <c r="H138" s="1">
        <v>88109502.160000011</v>
      </c>
      <c r="I138" s="1">
        <v>54213289.640000001</v>
      </c>
      <c r="J138" s="1">
        <v>7557184103.04</v>
      </c>
      <c r="K138" s="1">
        <v>194295492.30999997</v>
      </c>
      <c r="L138" s="9"/>
    </row>
    <row r="139" spans="1:12" x14ac:dyDescent="0.3">
      <c r="A139" s="5">
        <v>521040</v>
      </c>
      <c r="B139" s="6" t="s">
        <v>866</v>
      </c>
      <c r="C139" s="1">
        <v>2685517.92</v>
      </c>
      <c r="D139" s="1">
        <v>16278246</v>
      </c>
      <c r="E139" s="1">
        <v>1438592.78</v>
      </c>
      <c r="F139" s="1">
        <v>18506531.920000002</v>
      </c>
      <c r="G139" s="1">
        <v>17136000</v>
      </c>
      <c r="H139" s="1">
        <v>108447952.89</v>
      </c>
      <c r="I139" s="1">
        <v>408681868.24999994</v>
      </c>
      <c r="J139" s="1">
        <v>68465276.780000001</v>
      </c>
      <c r="K139" s="1">
        <v>332939528.08000004</v>
      </c>
      <c r="L139" s="9"/>
    </row>
    <row r="140" spans="1:12" x14ac:dyDescent="0.3">
      <c r="A140" s="5">
        <v>521045</v>
      </c>
      <c r="B140" s="6" t="s">
        <v>867</v>
      </c>
      <c r="C140" s="1">
        <v>123440</v>
      </c>
      <c r="D140" s="1">
        <v>31701842.350000001</v>
      </c>
      <c r="E140" s="1">
        <v>18697.91</v>
      </c>
      <c r="F140" s="1">
        <v>26905407.119999997</v>
      </c>
      <c r="G140" s="1">
        <v>29715555.920000002</v>
      </c>
      <c r="H140" s="1">
        <v>22126464.649999999</v>
      </c>
      <c r="I140" s="1">
        <v>35623579.810000002</v>
      </c>
      <c r="J140" s="1">
        <v>198039932</v>
      </c>
      <c r="K140" s="1">
        <v>164884136.78999999</v>
      </c>
      <c r="L140" s="9"/>
    </row>
    <row r="141" spans="1:12" x14ac:dyDescent="0.3">
      <c r="A141" s="5">
        <v>521050</v>
      </c>
      <c r="B141" s="6" t="s">
        <v>868</v>
      </c>
      <c r="C141" s="1">
        <v>0</v>
      </c>
      <c r="D141" s="1">
        <v>0</v>
      </c>
      <c r="E141" s="1">
        <v>749613.56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197534593.76000002</v>
      </c>
      <c r="L141" s="9"/>
    </row>
    <row r="142" spans="1:12" x14ac:dyDescent="0.3">
      <c r="A142" s="5">
        <v>521055</v>
      </c>
      <c r="B142" s="6" t="s">
        <v>869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3664408</v>
      </c>
      <c r="K142" s="1">
        <v>29534586</v>
      </c>
      <c r="L142" s="9"/>
    </row>
    <row r="143" spans="1:12" x14ac:dyDescent="0.3">
      <c r="A143" s="5">
        <v>521060</v>
      </c>
      <c r="B143" s="6" t="s">
        <v>870</v>
      </c>
      <c r="C143" s="1">
        <v>3850783</v>
      </c>
      <c r="D143" s="1">
        <v>0</v>
      </c>
      <c r="E143" s="1">
        <v>7781697.6799999997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9"/>
    </row>
    <row r="144" spans="1:12" x14ac:dyDescent="0.3">
      <c r="A144" s="5">
        <v>521070</v>
      </c>
      <c r="B144" s="6" t="s">
        <v>871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10384804.26</v>
      </c>
      <c r="L144" s="9"/>
    </row>
    <row r="145" spans="1:12" x14ac:dyDescent="0.3">
      <c r="A145" s="5">
        <v>521071</v>
      </c>
      <c r="B145" s="6" t="s">
        <v>872</v>
      </c>
      <c r="C145" s="1">
        <v>23627500</v>
      </c>
      <c r="D145" s="1">
        <v>0</v>
      </c>
      <c r="E145" s="1">
        <v>492775</v>
      </c>
      <c r="F145" s="1">
        <v>0</v>
      </c>
      <c r="G145" s="1">
        <v>0</v>
      </c>
      <c r="H145" s="1">
        <v>4447384.5999999996</v>
      </c>
      <c r="I145" s="1">
        <v>100970859.93000001</v>
      </c>
      <c r="J145" s="1">
        <v>2332798786.5599999</v>
      </c>
      <c r="K145" s="1">
        <v>392474.07</v>
      </c>
      <c r="L145" s="9"/>
    </row>
    <row r="146" spans="1:12" x14ac:dyDescent="0.3">
      <c r="A146" s="5">
        <v>521072</v>
      </c>
      <c r="B146" s="6" t="s">
        <v>873</v>
      </c>
      <c r="C146" s="1">
        <v>104484711.04000001</v>
      </c>
      <c r="D146" s="1">
        <v>7178018.1900000004</v>
      </c>
      <c r="E146" s="1">
        <v>3175575.98</v>
      </c>
      <c r="F146" s="1">
        <v>0</v>
      </c>
      <c r="G146" s="1">
        <v>108662607.71000001</v>
      </c>
      <c r="H146" s="1">
        <v>2752036.59</v>
      </c>
      <c r="I146" s="1">
        <v>57828852.100000001</v>
      </c>
      <c r="J146" s="1">
        <v>181541021.83999997</v>
      </c>
      <c r="K146" s="1">
        <v>1017378204.0499998</v>
      </c>
      <c r="L146" s="9"/>
    </row>
    <row r="147" spans="1:12" x14ac:dyDescent="0.3">
      <c r="A147" s="5">
        <v>521073</v>
      </c>
      <c r="B147" s="6" t="s">
        <v>874</v>
      </c>
      <c r="C147" s="1">
        <v>0</v>
      </c>
      <c r="D147" s="1">
        <v>0</v>
      </c>
      <c r="E147" s="1">
        <v>427335224.18000001</v>
      </c>
      <c r="F147" s="1">
        <v>0</v>
      </c>
      <c r="G147" s="1">
        <v>0</v>
      </c>
      <c r="H147" s="1">
        <v>49095390</v>
      </c>
      <c r="I147" s="1">
        <v>0</v>
      </c>
      <c r="J147" s="1">
        <v>239335</v>
      </c>
      <c r="K147" s="1">
        <v>0</v>
      </c>
      <c r="L147" s="9"/>
    </row>
    <row r="148" spans="1:12" x14ac:dyDescent="0.3">
      <c r="A148" s="5">
        <v>521075</v>
      </c>
      <c r="B148" s="6" t="s">
        <v>875</v>
      </c>
      <c r="C148" s="1">
        <v>248822847.53999999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9"/>
    </row>
    <row r="149" spans="1:12" x14ac:dyDescent="0.3">
      <c r="A149" s="5">
        <v>521500</v>
      </c>
      <c r="B149" s="6" t="s">
        <v>876</v>
      </c>
      <c r="C149" s="1">
        <v>631414081.13999999</v>
      </c>
      <c r="D149" s="1">
        <v>1245444</v>
      </c>
      <c r="E149" s="1">
        <v>105007559.81999999</v>
      </c>
      <c r="F149" s="1">
        <v>7410853.0700000003</v>
      </c>
      <c r="G149" s="1">
        <v>207280711.22999999</v>
      </c>
      <c r="H149" s="1">
        <v>14141745.319999998</v>
      </c>
      <c r="I149" s="1">
        <v>22180202.629999999</v>
      </c>
      <c r="J149" s="1">
        <v>99792761.209999993</v>
      </c>
      <c r="K149" s="1">
        <v>1350796143.3000002</v>
      </c>
      <c r="L149" s="9"/>
    </row>
    <row r="150" spans="1:12" x14ac:dyDescent="0.3">
      <c r="A150" s="5">
        <v>521505</v>
      </c>
      <c r="B150" s="6" t="s">
        <v>663</v>
      </c>
      <c r="C150" s="1">
        <v>534190850.94999999</v>
      </c>
      <c r="D150" s="1">
        <v>0</v>
      </c>
      <c r="E150" s="1">
        <v>37234528</v>
      </c>
      <c r="F150" s="1">
        <v>6865053.0700000003</v>
      </c>
      <c r="G150" s="1">
        <v>49960513</v>
      </c>
      <c r="H150" s="1">
        <v>0</v>
      </c>
      <c r="I150" s="1">
        <v>1160000</v>
      </c>
      <c r="J150" s="1">
        <v>87330458.209999993</v>
      </c>
      <c r="K150" s="1">
        <v>1299172656.3000002</v>
      </c>
      <c r="L150" s="9"/>
    </row>
    <row r="151" spans="1:12" x14ac:dyDescent="0.3">
      <c r="A151" s="5">
        <v>521510</v>
      </c>
      <c r="B151" s="6" t="s">
        <v>664</v>
      </c>
      <c r="C151" s="1">
        <v>0</v>
      </c>
      <c r="D151" s="1">
        <v>0</v>
      </c>
      <c r="E151" s="1">
        <v>64380999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9"/>
    </row>
    <row r="152" spans="1:12" x14ac:dyDescent="0.3">
      <c r="A152" s="5">
        <v>521520</v>
      </c>
      <c r="B152" s="6" t="s">
        <v>377</v>
      </c>
      <c r="C152" s="1">
        <v>97223230.189999998</v>
      </c>
      <c r="D152" s="1">
        <v>1245444</v>
      </c>
      <c r="E152" s="1">
        <v>3392032.82</v>
      </c>
      <c r="F152" s="1">
        <v>545800</v>
      </c>
      <c r="G152" s="1">
        <v>157320198.22999999</v>
      </c>
      <c r="H152" s="1">
        <v>14141745.319999998</v>
      </c>
      <c r="I152" s="1">
        <v>21020202.629999999</v>
      </c>
      <c r="J152" s="1">
        <v>12462303</v>
      </c>
      <c r="K152" s="1">
        <v>51623487</v>
      </c>
      <c r="L152" s="9"/>
    </row>
    <row r="153" spans="1:12" x14ac:dyDescent="0.3">
      <c r="A153" s="5">
        <v>522000</v>
      </c>
      <c r="B153" s="6" t="s">
        <v>877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1274273.33</v>
      </c>
      <c r="I153" s="1">
        <v>0</v>
      </c>
      <c r="J153" s="1">
        <v>0</v>
      </c>
      <c r="K153" s="1">
        <v>0</v>
      </c>
      <c r="L153" s="9"/>
    </row>
    <row r="154" spans="1:12" x14ac:dyDescent="0.3">
      <c r="A154" s="5">
        <v>522005</v>
      </c>
      <c r="B154" s="6" t="s">
        <v>198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1274273.33</v>
      </c>
      <c r="I154" s="1">
        <v>0</v>
      </c>
      <c r="J154" s="1">
        <v>0</v>
      </c>
      <c r="K154" s="1">
        <v>0</v>
      </c>
      <c r="L154" s="9"/>
    </row>
    <row r="155" spans="1:12" x14ac:dyDescent="0.3">
      <c r="A155" s="5">
        <v>522200</v>
      </c>
      <c r="B155" s="6" t="s">
        <v>878</v>
      </c>
      <c r="C155" s="1">
        <v>0</v>
      </c>
      <c r="D155" s="1">
        <v>0</v>
      </c>
      <c r="E155" s="1">
        <v>70678718</v>
      </c>
      <c r="F155" s="1">
        <v>0</v>
      </c>
      <c r="G155" s="1">
        <v>281872466</v>
      </c>
      <c r="H155" s="1">
        <v>3245487</v>
      </c>
      <c r="I155" s="1">
        <v>0</v>
      </c>
      <c r="J155" s="1">
        <v>95655872</v>
      </c>
      <c r="K155" s="1">
        <v>0</v>
      </c>
      <c r="L155" s="9"/>
    </row>
    <row r="156" spans="1:12" x14ac:dyDescent="0.3">
      <c r="A156" s="5">
        <v>522205</v>
      </c>
      <c r="B156" s="6" t="s">
        <v>263</v>
      </c>
      <c r="C156" s="1">
        <v>0</v>
      </c>
      <c r="D156" s="1">
        <v>0</v>
      </c>
      <c r="E156" s="1">
        <v>70678718</v>
      </c>
      <c r="F156" s="1">
        <v>0</v>
      </c>
      <c r="G156" s="1">
        <v>13230416</v>
      </c>
      <c r="H156" s="1">
        <v>0</v>
      </c>
      <c r="I156" s="1">
        <v>0</v>
      </c>
      <c r="J156" s="1">
        <v>59871272</v>
      </c>
      <c r="K156" s="1">
        <v>0</v>
      </c>
      <c r="L156" s="9"/>
    </row>
    <row r="157" spans="1:12" x14ac:dyDescent="0.3">
      <c r="A157" s="5">
        <v>522210</v>
      </c>
      <c r="B157" s="6" t="s">
        <v>725</v>
      </c>
      <c r="C157" s="1">
        <v>0</v>
      </c>
      <c r="D157" s="1">
        <v>0</v>
      </c>
      <c r="E157" s="1">
        <v>0</v>
      </c>
      <c r="F157" s="1">
        <v>0</v>
      </c>
      <c r="G157" s="1">
        <v>268642050</v>
      </c>
      <c r="H157" s="1">
        <v>0</v>
      </c>
      <c r="I157" s="1">
        <v>0</v>
      </c>
      <c r="J157" s="1">
        <v>35784600</v>
      </c>
      <c r="K157" s="1">
        <v>0</v>
      </c>
      <c r="L157" s="9"/>
    </row>
    <row r="158" spans="1:12" x14ac:dyDescent="0.3">
      <c r="A158" s="5">
        <v>522215</v>
      </c>
      <c r="B158" s="6" t="s">
        <v>726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3245487</v>
      </c>
      <c r="I158" s="1">
        <v>0</v>
      </c>
      <c r="J158" s="1">
        <v>0</v>
      </c>
      <c r="K158" s="1">
        <v>0</v>
      </c>
      <c r="L158" s="9"/>
    </row>
    <row r="159" spans="1:12" x14ac:dyDescent="0.3">
      <c r="A159" s="5">
        <v>522500</v>
      </c>
      <c r="B159" s="6" t="s">
        <v>879</v>
      </c>
      <c r="C159" s="1">
        <v>0</v>
      </c>
      <c r="D159" s="1">
        <v>0</v>
      </c>
      <c r="E159" s="1">
        <v>0</v>
      </c>
      <c r="F159" s="1">
        <v>0</v>
      </c>
      <c r="G159" s="1">
        <v>548096216</v>
      </c>
      <c r="H159" s="1">
        <v>0</v>
      </c>
      <c r="I159" s="1">
        <v>0</v>
      </c>
      <c r="J159" s="1">
        <v>0</v>
      </c>
      <c r="K159" s="1">
        <v>0</v>
      </c>
      <c r="L159" s="9"/>
    </row>
    <row r="160" spans="1:12" x14ac:dyDescent="0.3">
      <c r="A160" s="5">
        <v>523000</v>
      </c>
      <c r="B160" s="6" t="s">
        <v>880</v>
      </c>
      <c r="C160" s="1">
        <v>22002542924.970001</v>
      </c>
      <c r="D160" s="1">
        <v>701280036.4000001</v>
      </c>
      <c r="E160" s="1">
        <v>4528292334.7600002</v>
      </c>
      <c r="F160" s="1">
        <v>3301276795.8599997</v>
      </c>
      <c r="G160" s="1">
        <v>9439895515.7799988</v>
      </c>
      <c r="H160" s="1">
        <v>2519788693.7000012</v>
      </c>
      <c r="I160" s="1">
        <v>10136394502.93</v>
      </c>
      <c r="J160" s="1">
        <v>17185967544.809998</v>
      </c>
      <c r="K160" s="1">
        <v>61580960522.799988</v>
      </c>
      <c r="L160" s="9"/>
    </row>
    <row r="161" spans="1:12" x14ac:dyDescent="0.3">
      <c r="A161" s="5">
        <v>523005</v>
      </c>
      <c r="B161" s="6" t="s">
        <v>881</v>
      </c>
      <c r="C161" s="1">
        <v>0</v>
      </c>
      <c r="D161" s="1">
        <v>0</v>
      </c>
      <c r="E161" s="1">
        <v>8654357</v>
      </c>
      <c r="F161" s="1">
        <v>12000</v>
      </c>
      <c r="G161" s="1">
        <v>0</v>
      </c>
      <c r="H161" s="1">
        <v>5500467</v>
      </c>
      <c r="I161" s="1">
        <v>618180</v>
      </c>
      <c r="J161" s="1">
        <v>0</v>
      </c>
      <c r="K161" s="1">
        <v>313188662.49000001</v>
      </c>
      <c r="L161" s="9"/>
    </row>
    <row r="162" spans="1:12" x14ac:dyDescent="0.3">
      <c r="A162" s="5">
        <v>523010</v>
      </c>
      <c r="B162" s="6" t="s">
        <v>882</v>
      </c>
      <c r="C162" s="1">
        <v>0</v>
      </c>
      <c r="D162" s="1">
        <v>8941499</v>
      </c>
      <c r="E162" s="1">
        <v>113640969.90000001</v>
      </c>
      <c r="F162" s="1">
        <v>0</v>
      </c>
      <c r="G162" s="1">
        <v>457989984</v>
      </c>
      <c r="H162" s="1">
        <v>18456429.919999998</v>
      </c>
      <c r="I162" s="1">
        <v>0</v>
      </c>
      <c r="J162" s="1">
        <v>121896312</v>
      </c>
      <c r="K162" s="1">
        <v>36567977</v>
      </c>
      <c r="L162" s="9"/>
    </row>
    <row r="163" spans="1:12" x14ac:dyDescent="0.3">
      <c r="A163" s="5">
        <v>523015</v>
      </c>
      <c r="B163" s="6" t="s">
        <v>883</v>
      </c>
      <c r="C163" s="1">
        <v>516252000</v>
      </c>
      <c r="D163" s="1">
        <v>0</v>
      </c>
      <c r="E163" s="1">
        <v>0</v>
      </c>
      <c r="F163" s="1">
        <v>0</v>
      </c>
      <c r="G163" s="1">
        <v>0</v>
      </c>
      <c r="H163" s="1">
        <v>4680000</v>
      </c>
      <c r="I163" s="1">
        <v>0</v>
      </c>
      <c r="J163" s="1">
        <v>0</v>
      </c>
      <c r="K163" s="1">
        <v>979418596.54999995</v>
      </c>
      <c r="L163" s="9"/>
    </row>
    <row r="164" spans="1:12" x14ac:dyDescent="0.3">
      <c r="A164" s="5">
        <v>523020</v>
      </c>
      <c r="B164" s="6" t="s">
        <v>884</v>
      </c>
      <c r="C164" s="1">
        <v>2333817191</v>
      </c>
      <c r="D164" s="1">
        <v>16380358</v>
      </c>
      <c r="E164" s="1">
        <v>140454956.37</v>
      </c>
      <c r="F164" s="1">
        <v>318357506.46000004</v>
      </c>
      <c r="G164" s="1">
        <v>142095457</v>
      </c>
      <c r="H164" s="1">
        <v>188396252.38999999</v>
      </c>
      <c r="I164" s="1">
        <v>261254981.75999999</v>
      </c>
      <c r="J164" s="1">
        <v>589795969</v>
      </c>
      <c r="K164" s="1">
        <v>3973832065.5599999</v>
      </c>
      <c r="L164" s="9"/>
    </row>
    <row r="165" spans="1:12" x14ac:dyDescent="0.3">
      <c r="A165" s="5">
        <v>523030</v>
      </c>
      <c r="B165" s="6" t="s">
        <v>743</v>
      </c>
      <c r="C165" s="1">
        <v>1999695112</v>
      </c>
      <c r="D165" s="1">
        <v>0</v>
      </c>
      <c r="E165" s="1">
        <v>0</v>
      </c>
      <c r="F165" s="1">
        <v>500000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9"/>
    </row>
    <row r="166" spans="1:12" x14ac:dyDescent="0.3">
      <c r="A166" s="5">
        <v>523035</v>
      </c>
      <c r="B166" s="6" t="s">
        <v>885</v>
      </c>
      <c r="C166" s="1">
        <v>154619717.60999998</v>
      </c>
      <c r="D166" s="1">
        <v>351207044</v>
      </c>
      <c r="E166" s="1">
        <v>380161339.28000003</v>
      </c>
      <c r="F166" s="1">
        <v>371966305.95999998</v>
      </c>
      <c r="G166" s="1">
        <v>5812080249</v>
      </c>
      <c r="H166" s="1">
        <v>280634983.40999997</v>
      </c>
      <c r="I166" s="1">
        <v>1991237255.0799999</v>
      </c>
      <c r="J166" s="1">
        <v>505146889</v>
      </c>
      <c r="K166" s="1">
        <v>3916396393.3499999</v>
      </c>
      <c r="L166" s="9"/>
    </row>
    <row r="167" spans="1:12" x14ac:dyDescent="0.3">
      <c r="A167" s="5">
        <v>523040</v>
      </c>
      <c r="B167" s="6" t="s">
        <v>886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303252014</v>
      </c>
      <c r="L167" s="9"/>
    </row>
    <row r="168" spans="1:12" x14ac:dyDescent="0.3">
      <c r="A168" s="5">
        <v>523050</v>
      </c>
      <c r="B168" s="6" t="s">
        <v>887</v>
      </c>
      <c r="C168" s="1">
        <v>522796513.54000008</v>
      </c>
      <c r="D168" s="1">
        <v>173894915.59999999</v>
      </c>
      <c r="E168" s="1">
        <v>190360719.80000004</v>
      </c>
      <c r="F168" s="1">
        <v>256668969.77000004</v>
      </c>
      <c r="G168" s="1">
        <v>204744642.03999999</v>
      </c>
      <c r="H168" s="1">
        <v>196345525.42000005</v>
      </c>
      <c r="I168" s="1">
        <v>318040798.25999999</v>
      </c>
      <c r="J168" s="1">
        <v>2540202604.6999989</v>
      </c>
      <c r="K168" s="1">
        <v>16340749119.630001</v>
      </c>
      <c r="L168" s="9"/>
    </row>
    <row r="169" spans="1:12" x14ac:dyDescent="0.3">
      <c r="A169" s="5">
        <v>523095</v>
      </c>
      <c r="B169" s="6" t="s">
        <v>200</v>
      </c>
      <c r="C169" s="1">
        <v>16475357174.820004</v>
      </c>
      <c r="D169" s="1">
        <v>150832218.66999999</v>
      </c>
      <c r="E169" s="1">
        <v>3694870957.7600002</v>
      </c>
      <c r="F169" s="1">
        <v>2353745253.8799996</v>
      </c>
      <c r="G169" s="1">
        <v>2822969693.7399998</v>
      </c>
      <c r="H169" s="1">
        <v>1825626805.690001</v>
      </c>
      <c r="I169" s="1">
        <v>7565155000.8900003</v>
      </c>
      <c r="J169" s="1">
        <v>13428912213.109995</v>
      </c>
      <c r="K169" s="1">
        <v>35717555694.219986</v>
      </c>
      <c r="L169" s="9"/>
    </row>
    <row r="170" spans="1:12" x14ac:dyDescent="0.3">
      <c r="A170" s="5">
        <v>523500</v>
      </c>
      <c r="B170" s="6" t="s">
        <v>888</v>
      </c>
      <c r="C170" s="1">
        <v>1564053535.01</v>
      </c>
      <c r="D170" s="1">
        <v>1044761241</v>
      </c>
      <c r="E170" s="1">
        <v>243424595.87</v>
      </c>
      <c r="F170" s="1">
        <v>510227708.36000001</v>
      </c>
      <c r="G170" s="1">
        <v>0</v>
      </c>
      <c r="H170" s="1">
        <v>6578400.3300000001</v>
      </c>
      <c r="I170" s="1">
        <v>0</v>
      </c>
      <c r="J170" s="1">
        <v>1906000</v>
      </c>
      <c r="K170" s="1">
        <v>140323213.50999999</v>
      </c>
      <c r="L170" s="9"/>
    </row>
    <row r="171" spans="1:12" x14ac:dyDescent="0.3">
      <c r="A171" s="5">
        <v>524000</v>
      </c>
      <c r="B171" s="6" t="s">
        <v>889</v>
      </c>
      <c r="C171" s="1">
        <v>0</v>
      </c>
      <c r="D171" s="1">
        <v>2411961</v>
      </c>
      <c r="E171" s="1">
        <v>1551300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9"/>
    </row>
    <row r="172" spans="1:12" x14ac:dyDescent="0.3">
      <c r="A172" s="5">
        <v>530000</v>
      </c>
      <c r="B172" s="6" t="s">
        <v>890</v>
      </c>
      <c r="C172" s="1">
        <v>24470315607.859993</v>
      </c>
      <c r="D172" s="1">
        <v>3066089240.5999999</v>
      </c>
      <c r="E172" s="1">
        <v>8463073337.4800062</v>
      </c>
      <c r="F172" s="1">
        <v>18021617426.399998</v>
      </c>
      <c r="G172" s="1">
        <v>54619474956.660004</v>
      </c>
      <c r="H172" s="1">
        <v>19719230386.760006</v>
      </c>
      <c r="I172" s="1">
        <v>56251287120.400002</v>
      </c>
      <c r="J172" s="1">
        <v>94767653758.719986</v>
      </c>
      <c r="K172" s="1">
        <v>320038728160.69006</v>
      </c>
      <c r="L172" s="9"/>
    </row>
    <row r="173" spans="1:12" x14ac:dyDescent="0.3">
      <c r="A173" s="5">
        <v>540500</v>
      </c>
      <c r="B173" s="6" t="s">
        <v>751</v>
      </c>
      <c r="C173" s="1">
        <v>147280884794.67999</v>
      </c>
      <c r="D173" s="1">
        <v>156235152</v>
      </c>
      <c r="E173" s="1">
        <v>577066564.38999999</v>
      </c>
      <c r="F173" s="1">
        <v>722368630.45000005</v>
      </c>
      <c r="G173" s="1">
        <v>131916985</v>
      </c>
      <c r="H173" s="1">
        <v>532128699.53000003</v>
      </c>
      <c r="I173" s="1">
        <v>1510035122</v>
      </c>
      <c r="J173" s="1">
        <v>3186361005</v>
      </c>
      <c r="K173" s="1">
        <v>434752477.97000003</v>
      </c>
      <c r="L173" s="9"/>
    </row>
    <row r="174" spans="1:12" x14ac:dyDescent="0.3">
      <c r="A174" s="5">
        <v>540501</v>
      </c>
      <c r="B174" s="6" t="s">
        <v>752</v>
      </c>
      <c r="C174" s="1">
        <v>184438517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9"/>
    </row>
    <row r="175" spans="1:12" x14ac:dyDescent="0.3">
      <c r="A175" s="5">
        <v>540503</v>
      </c>
      <c r="B175" s="6" t="s">
        <v>754</v>
      </c>
      <c r="C175" s="1">
        <v>79409395847.949997</v>
      </c>
      <c r="D175" s="1">
        <v>74869528</v>
      </c>
      <c r="E175" s="1">
        <v>176899975</v>
      </c>
      <c r="F175" s="1">
        <v>358271648</v>
      </c>
      <c r="G175" s="1">
        <v>20000642</v>
      </c>
      <c r="H175" s="1">
        <v>290354857</v>
      </c>
      <c r="I175" s="1">
        <v>841550937</v>
      </c>
      <c r="J175" s="1">
        <v>1247161937</v>
      </c>
      <c r="K175" s="1">
        <v>230351323</v>
      </c>
      <c r="L175" s="9"/>
    </row>
    <row r="176" spans="1:12" x14ac:dyDescent="0.3">
      <c r="A176" s="5">
        <v>540505</v>
      </c>
      <c r="B176" s="6" t="s">
        <v>756</v>
      </c>
      <c r="C176" s="1">
        <v>3445383620</v>
      </c>
      <c r="D176" s="1">
        <v>23495723</v>
      </c>
      <c r="E176" s="1">
        <v>37725065</v>
      </c>
      <c r="F176" s="1">
        <v>4107319</v>
      </c>
      <c r="G176" s="1">
        <v>0</v>
      </c>
      <c r="H176" s="1">
        <v>19393708.359999999</v>
      </c>
      <c r="I176" s="1">
        <v>4257066</v>
      </c>
      <c r="J176" s="1">
        <v>305922675</v>
      </c>
      <c r="K176" s="1">
        <v>45920592</v>
      </c>
      <c r="L176" s="9"/>
    </row>
    <row r="177" spans="1:12" x14ac:dyDescent="0.3">
      <c r="A177" s="5">
        <v>540506</v>
      </c>
      <c r="B177" s="6" t="s">
        <v>252</v>
      </c>
      <c r="C177" s="1">
        <v>3031369689.73</v>
      </c>
      <c r="D177" s="1">
        <v>0</v>
      </c>
      <c r="E177" s="1">
        <v>243053588</v>
      </c>
      <c r="F177" s="1">
        <v>120108901</v>
      </c>
      <c r="G177" s="1">
        <v>89278306</v>
      </c>
      <c r="H177" s="1">
        <v>1677484</v>
      </c>
      <c r="I177" s="1">
        <v>17763428</v>
      </c>
      <c r="J177" s="1">
        <v>0</v>
      </c>
      <c r="K177" s="1">
        <v>0</v>
      </c>
      <c r="L177" s="9"/>
    </row>
    <row r="178" spans="1:12" x14ac:dyDescent="0.3">
      <c r="A178" s="5">
        <v>540507</v>
      </c>
      <c r="B178" s="6" t="s">
        <v>757</v>
      </c>
      <c r="C178" s="1">
        <v>1411230647</v>
      </c>
      <c r="D178" s="1">
        <v>0</v>
      </c>
      <c r="E178" s="1">
        <v>181000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750000</v>
      </c>
      <c r="L178" s="9"/>
    </row>
    <row r="179" spans="1:12" x14ac:dyDescent="0.3">
      <c r="A179" s="5">
        <v>540508</v>
      </c>
      <c r="B179" s="6" t="s">
        <v>758</v>
      </c>
      <c r="C179" s="1">
        <v>1145329590.25</v>
      </c>
      <c r="D179" s="1">
        <v>2991094</v>
      </c>
      <c r="E179" s="1">
        <v>635146.4</v>
      </c>
      <c r="F179" s="1">
        <v>263435</v>
      </c>
      <c r="G179" s="1">
        <v>0</v>
      </c>
      <c r="H179" s="1">
        <v>227877</v>
      </c>
      <c r="I179" s="1">
        <v>1044394</v>
      </c>
      <c r="J179" s="1">
        <v>26277895</v>
      </c>
      <c r="K179" s="1">
        <v>0</v>
      </c>
      <c r="L179" s="9"/>
    </row>
    <row r="180" spans="1:12" x14ac:dyDescent="0.3">
      <c r="A180" s="5">
        <v>540509</v>
      </c>
      <c r="B180" s="6" t="s">
        <v>759</v>
      </c>
      <c r="C180" s="1">
        <v>3960271004.1999998</v>
      </c>
      <c r="D180" s="1">
        <v>6917848</v>
      </c>
      <c r="E180" s="1">
        <v>18718167</v>
      </c>
      <c r="F180" s="1">
        <v>26334430</v>
      </c>
      <c r="G180" s="1">
        <v>1224221</v>
      </c>
      <c r="H180" s="1">
        <v>23341862</v>
      </c>
      <c r="I180" s="1">
        <v>19454540</v>
      </c>
      <c r="J180" s="1">
        <v>66838211</v>
      </c>
      <c r="K180" s="1">
        <v>9595056</v>
      </c>
      <c r="L180" s="9"/>
    </row>
    <row r="181" spans="1:12" x14ac:dyDescent="0.3">
      <c r="A181" s="5">
        <v>540510</v>
      </c>
      <c r="B181" s="6" t="s">
        <v>760</v>
      </c>
      <c r="C181" s="1">
        <v>7938704244.0899992</v>
      </c>
      <c r="D181" s="1">
        <v>9227657</v>
      </c>
      <c r="E181" s="1">
        <v>18565673</v>
      </c>
      <c r="F181" s="1">
        <v>34606589</v>
      </c>
      <c r="G181" s="1">
        <v>1942860</v>
      </c>
      <c r="H181" s="1">
        <v>28593561</v>
      </c>
      <c r="I181" s="1">
        <v>61277221</v>
      </c>
      <c r="J181" s="1">
        <v>146529869</v>
      </c>
      <c r="K181" s="1">
        <v>24128934</v>
      </c>
      <c r="L181" s="9"/>
    </row>
    <row r="182" spans="1:12" x14ac:dyDescent="0.3">
      <c r="A182" s="5">
        <v>540511</v>
      </c>
      <c r="B182" s="6" t="s">
        <v>761</v>
      </c>
      <c r="C182" s="1">
        <v>908744733.6500001</v>
      </c>
      <c r="D182" s="1">
        <v>1150771</v>
      </c>
      <c r="E182" s="1">
        <v>1985466</v>
      </c>
      <c r="F182" s="1">
        <v>4069787</v>
      </c>
      <c r="G182" s="1">
        <v>116578</v>
      </c>
      <c r="H182" s="1">
        <v>2861888.17</v>
      </c>
      <c r="I182" s="1">
        <v>6819468</v>
      </c>
      <c r="J182" s="1">
        <v>15328773</v>
      </c>
      <c r="K182" s="1">
        <v>2224595</v>
      </c>
      <c r="L182" s="9"/>
    </row>
    <row r="183" spans="1:12" x14ac:dyDescent="0.3">
      <c r="A183" s="5">
        <v>540512</v>
      </c>
      <c r="B183" s="6" t="s">
        <v>762</v>
      </c>
      <c r="C183" s="1">
        <v>7925352725.2300005</v>
      </c>
      <c r="D183" s="1">
        <v>9588533</v>
      </c>
      <c r="E183" s="1">
        <v>19451236</v>
      </c>
      <c r="F183" s="1">
        <v>37021146</v>
      </c>
      <c r="G183" s="1">
        <v>1860360</v>
      </c>
      <c r="H183" s="1">
        <v>27419190</v>
      </c>
      <c r="I183" s="1">
        <v>60973971</v>
      </c>
      <c r="J183" s="1">
        <v>143917368</v>
      </c>
      <c r="K183" s="1">
        <v>24623612</v>
      </c>
      <c r="L183" s="9"/>
    </row>
    <row r="184" spans="1:12" x14ac:dyDescent="0.3">
      <c r="A184" s="5">
        <v>540513</v>
      </c>
      <c r="B184" s="6" t="s">
        <v>763</v>
      </c>
      <c r="C184" s="1">
        <v>3564492489</v>
      </c>
      <c r="D184" s="1">
        <v>0</v>
      </c>
      <c r="E184" s="1">
        <v>0</v>
      </c>
      <c r="F184" s="1">
        <v>0</v>
      </c>
      <c r="G184" s="1">
        <v>0</v>
      </c>
      <c r="H184" s="1">
        <v>3861231</v>
      </c>
      <c r="I184" s="1">
        <v>17812651</v>
      </c>
      <c r="J184" s="1">
        <v>146186453</v>
      </c>
      <c r="K184" s="1">
        <v>3564524</v>
      </c>
      <c r="L184" s="9"/>
    </row>
    <row r="185" spans="1:12" x14ac:dyDescent="0.3">
      <c r="A185" s="5">
        <v>540514</v>
      </c>
      <c r="B185" s="6" t="s">
        <v>764</v>
      </c>
      <c r="C185" s="1">
        <v>2125170256.1400001</v>
      </c>
      <c r="D185" s="1">
        <v>0</v>
      </c>
      <c r="E185" s="1">
        <v>0</v>
      </c>
      <c r="F185" s="1">
        <v>6911818</v>
      </c>
      <c r="G185" s="1">
        <v>0</v>
      </c>
      <c r="H185" s="1">
        <v>3255913</v>
      </c>
      <c r="I185" s="1">
        <v>12082970</v>
      </c>
      <c r="J185" s="1">
        <v>47766137</v>
      </c>
      <c r="K185" s="1">
        <v>1495241</v>
      </c>
      <c r="L185" s="9"/>
    </row>
    <row r="186" spans="1:12" x14ac:dyDescent="0.3">
      <c r="A186" s="5">
        <v>540515</v>
      </c>
      <c r="B186" s="6" t="s">
        <v>765</v>
      </c>
      <c r="C186" s="1">
        <v>2139701147.1400001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1940496</v>
      </c>
      <c r="L186" s="9"/>
    </row>
    <row r="187" spans="1:12" x14ac:dyDescent="0.3">
      <c r="A187" s="5">
        <v>540516</v>
      </c>
      <c r="B187" s="6" t="s">
        <v>766</v>
      </c>
      <c r="C187" s="1">
        <v>4504440870.21</v>
      </c>
      <c r="D187" s="1">
        <v>4464301</v>
      </c>
      <c r="E187" s="1">
        <v>8890200</v>
      </c>
      <c r="F187" s="1">
        <v>18231803.449999999</v>
      </c>
      <c r="G187" s="1">
        <v>1091024</v>
      </c>
      <c r="H187" s="1">
        <v>13531936</v>
      </c>
      <c r="I187" s="1">
        <v>37737078</v>
      </c>
      <c r="J187" s="1">
        <v>96832117</v>
      </c>
      <c r="K187" s="1">
        <v>11285167</v>
      </c>
      <c r="L187" s="9"/>
    </row>
    <row r="188" spans="1:12" x14ac:dyDescent="0.3">
      <c r="A188" s="5">
        <v>540517</v>
      </c>
      <c r="B188" s="6" t="s">
        <v>767</v>
      </c>
      <c r="C188" s="1">
        <v>22713150</v>
      </c>
      <c r="D188" s="1">
        <v>0</v>
      </c>
      <c r="E188" s="1">
        <v>272895</v>
      </c>
      <c r="F188" s="1">
        <v>0</v>
      </c>
      <c r="G188" s="1">
        <v>0</v>
      </c>
      <c r="H188" s="1">
        <v>1210530</v>
      </c>
      <c r="I188" s="1">
        <v>0</v>
      </c>
      <c r="J188" s="1">
        <v>0</v>
      </c>
      <c r="K188" s="1">
        <v>0</v>
      </c>
      <c r="L188" s="9"/>
    </row>
    <row r="189" spans="1:12" x14ac:dyDescent="0.3">
      <c r="A189" s="5">
        <v>540519</v>
      </c>
      <c r="B189" s="6" t="s">
        <v>769</v>
      </c>
      <c r="C189" s="1">
        <v>1643159747.5999999</v>
      </c>
      <c r="D189" s="1">
        <v>3490003</v>
      </c>
      <c r="E189" s="1">
        <v>0</v>
      </c>
      <c r="F189" s="1">
        <v>12467431</v>
      </c>
      <c r="G189" s="1">
        <v>0</v>
      </c>
      <c r="H189" s="1">
        <v>858207</v>
      </c>
      <c r="I189" s="1">
        <v>103187357</v>
      </c>
      <c r="J189" s="1">
        <v>267337401</v>
      </c>
      <c r="K189" s="1">
        <v>0</v>
      </c>
      <c r="L189" s="9"/>
    </row>
    <row r="190" spans="1:12" x14ac:dyDescent="0.3">
      <c r="A190" s="5">
        <v>540520</v>
      </c>
      <c r="B190" s="6" t="s">
        <v>770</v>
      </c>
      <c r="C190" s="1">
        <v>282091176</v>
      </c>
      <c r="D190" s="1">
        <v>0</v>
      </c>
      <c r="E190" s="1">
        <v>0</v>
      </c>
      <c r="F190" s="1">
        <v>10155379</v>
      </c>
      <c r="G190" s="1">
        <v>0</v>
      </c>
      <c r="H190" s="1">
        <v>1411327</v>
      </c>
      <c r="I190" s="1">
        <v>0</v>
      </c>
      <c r="J190" s="1">
        <v>74163284</v>
      </c>
      <c r="K190" s="1">
        <v>0</v>
      </c>
      <c r="L190" s="9"/>
    </row>
    <row r="191" spans="1:12" x14ac:dyDescent="0.3">
      <c r="A191" s="5">
        <v>540521</v>
      </c>
      <c r="B191" s="6" t="s">
        <v>771</v>
      </c>
      <c r="C191" s="1">
        <v>883782959.22000003</v>
      </c>
      <c r="D191" s="1">
        <v>1802973</v>
      </c>
      <c r="E191" s="1">
        <v>5286297.99</v>
      </c>
      <c r="F191" s="1">
        <v>11334933</v>
      </c>
      <c r="G191" s="1">
        <v>5366794</v>
      </c>
      <c r="H191" s="1">
        <v>4287010</v>
      </c>
      <c r="I191" s="1">
        <v>5717912</v>
      </c>
      <c r="J191" s="1">
        <v>50993266</v>
      </c>
      <c r="K191" s="1">
        <v>6840899.9699999997</v>
      </c>
      <c r="L191" s="9"/>
    </row>
    <row r="192" spans="1:12" x14ac:dyDescent="0.3">
      <c r="A192" s="5">
        <v>540522</v>
      </c>
      <c r="B192" s="6" t="s">
        <v>772</v>
      </c>
      <c r="C192" s="1">
        <v>413834111</v>
      </c>
      <c r="D192" s="1">
        <v>0</v>
      </c>
      <c r="E192" s="1">
        <v>0</v>
      </c>
      <c r="F192" s="1">
        <v>0</v>
      </c>
      <c r="G192" s="1">
        <v>0</v>
      </c>
      <c r="H192" s="1">
        <v>1403863</v>
      </c>
      <c r="I192" s="1">
        <v>15226314</v>
      </c>
      <c r="J192" s="1">
        <v>26174788</v>
      </c>
      <c r="K192" s="1">
        <v>0</v>
      </c>
      <c r="L192" s="9"/>
    </row>
    <row r="193" spans="1:12" x14ac:dyDescent="0.3">
      <c r="A193" s="5">
        <v>540523</v>
      </c>
      <c r="B193" s="6" t="s">
        <v>773</v>
      </c>
      <c r="C193" s="1">
        <v>446748736</v>
      </c>
      <c r="D193" s="1">
        <v>113591</v>
      </c>
      <c r="E193" s="1">
        <v>161234</v>
      </c>
      <c r="F193" s="1">
        <v>1346841</v>
      </c>
      <c r="G193" s="1">
        <v>0</v>
      </c>
      <c r="H193" s="1">
        <v>27691252</v>
      </c>
      <c r="I193" s="1">
        <v>77093081</v>
      </c>
      <c r="J193" s="1">
        <v>150576834</v>
      </c>
      <c r="K193" s="1">
        <v>1237657</v>
      </c>
      <c r="L193" s="9"/>
    </row>
    <row r="194" spans="1:12" x14ac:dyDescent="0.3">
      <c r="A194" s="5">
        <v>540524</v>
      </c>
      <c r="B194" s="6" t="s">
        <v>774</v>
      </c>
      <c r="C194" s="1">
        <v>11348310360.689999</v>
      </c>
      <c r="D194" s="1">
        <v>12739824</v>
      </c>
      <c r="E194" s="1">
        <v>23905511</v>
      </c>
      <c r="F194" s="1">
        <v>51332576</v>
      </c>
      <c r="G194" s="1">
        <v>2532000</v>
      </c>
      <c r="H194" s="1">
        <v>39623468</v>
      </c>
      <c r="I194" s="1">
        <v>108353593</v>
      </c>
      <c r="J194" s="1">
        <v>194009020</v>
      </c>
      <c r="K194" s="1">
        <v>33860557</v>
      </c>
      <c r="L194" s="9"/>
    </row>
    <row r="195" spans="1:12" x14ac:dyDescent="0.3">
      <c r="A195" s="5">
        <v>540525</v>
      </c>
      <c r="B195" s="6" t="s">
        <v>775</v>
      </c>
      <c r="C195" s="1">
        <v>1255029120.7</v>
      </c>
      <c r="D195" s="1">
        <v>1080902</v>
      </c>
      <c r="E195" s="1">
        <v>5165200</v>
      </c>
      <c r="F195" s="1">
        <v>3243000</v>
      </c>
      <c r="G195" s="1">
        <v>110700</v>
      </c>
      <c r="H195" s="1">
        <v>9366834</v>
      </c>
      <c r="I195" s="1">
        <v>10935850</v>
      </c>
      <c r="J195" s="1">
        <v>15471284</v>
      </c>
      <c r="K195" s="1">
        <v>5882400</v>
      </c>
      <c r="L195" s="9"/>
    </row>
    <row r="196" spans="1:12" x14ac:dyDescent="0.3">
      <c r="A196" s="5">
        <v>540526</v>
      </c>
      <c r="B196" s="6" t="s">
        <v>776</v>
      </c>
      <c r="C196" s="1">
        <v>3648850637.3800001</v>
      </c>
      <c r="D196" s="1">
        <v>4232404</v>
      </c>
      <c r="E196" s="1">
        <v>7844100</v>
      </c>
      <c r="F196" s="1">
        <v>15538600</v>
      </c>
      <c r="G196" s="1">
        <v>843500</v>
      </c>
      <c r="H196" s="1">
        <v>14441026</v>
      </c>
      <c r="I196" s="1">
        <v>35817838</v>
      </c>
      <c r="J196" s="1">
        <v>64291703</v>
      </c>
      <c r="K196" s="1">
        <v>11498700</v>
      </c>
      <c r="L196" s="9"/>
    </row>
    <row r="197" spans="1:12" x14ac:dyDescent="0.3">
      <c r="A197" s="5">
        <v>540527</v>
      </c>
      <c r="B197" s="6" t="s">
        <v>777</v>
      </c>
      <c r="C197" s="1">
        <v>93154948</v>
      </c>
      <c r="D197" s="1">
        <v>0</v>
      </c>
      <c r="E197" s="1">
        <v>0</v>
      </c>
      <c r="F197" s="1">
        <v>0</v>
      </c>
      <c r="G197" s="1">
        <v>0</v>
      </c>
      <c r="H197" s="1">
        <v>7867028</v>
      </c>
      <c r="I197" s="1">
        <v>27279581</v>
      </c>
      <c r="J197" s="1">
        <v>47882099</v>
      </c>
      <c r="K197" s="1">
        <v>0</v>
      </c>
      <c r="L197" s="9"/>
    </row>
    <row r="198" spans="1:12" x14ac:dyDescent="0.3">
      <c r="A198" s="5">
        <v>540528</v>
      </c>
      <c r="B198" s="6" t="s">
        <v>778</v>
      </c>
      <c r="C198" s="1">
        <v>77621388</v>
      </c>
      <c r="D198" s="1">
        <v>0</v>
      </c>
      <c r="E198" s="1">
        <v>0</v>
      </c>
      <c r="F198" s="1">
        <v>0</v>
      </c>
      <c r="G198" s="1">
        <v>0</v>
      </c>
      <c r="H198" s="1">
        <v>5174215</v>
      </c>
      <c r="I198" s="1">
        <v>18339610</v>
      </c>
      <c r="J198" s="1">
        <v>31927521</v>
      </c>
      <c r="K198" s="1">
        <v>0</v>
      </c>
      <c r="L198" s="9"/>
    </row>
    <row r="199" spans="1:12" x14ac:dyDescent="0.3">
      <c r="A199" s="5">
        <v>540530</v>
      </c>
      <c r="B199" s="6" t="s">
        <v>308</v>
      </c>
      <c r="C199" s="1">
        <v>94354765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3549435</v>
      </c>
      <c r="L199" s="9"/>
    </row>
    <row r="200" spans="1:12" x14ac:dyDescent="0.3">
      <c r="A200" s="5">
        <v>540531</v>
      </c>
      <c r="B200" s="6" t="s">
        <v>780</v>
      </c>
      <c r="C200" s="1">
        <v>32321064</v>
      </c>
      <c r="D200" s="1">
        <v>70000</v>
      </c>
      <c r="E200" s="1">
        <v>0</v>
      </c>
      <c r="F200" s="1">
        <v>259200</v>
      </c>
      <c r="G200" s="1">
        <v>0</v>
      </c>
      <c r="H200" s="1">
        <v>120000</v>
      </c>
      <c r="I200" s="1">
        <v>650000</v>
      </c>
      <c r="J200" s="1">
        <v>556000</v>
      </c>
      <c r="K200" s="1">
        <v>740000</v>
      </c>
      <c r="L200" s="9"/>
    </row>
    <row r="201" spans="1:12" x14ac:dyDescent="0.3">
      <c r="A201" s="5">
        <v>540532</v>
      </c>
      <c r="B201" s="6" t="s">
        <v>781</v>
      </c>
      <c r="C201" s="1">
        <v>8060649</v>
      </c>
      <c r="D201" s="1">
        <v>0</v>
      </c>
      <c r="E201" s="1">
        <v>1177686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9"/>
    </row>
    <row r="202" spans="1:12" x14ac:dyDescent="0.3">
      <c r="A202" s="5">
        <v>540533</v>
      </c>
      <c r="B202" s="6" t="s">
        <v>782</v>
      </c>
      <c r="C202" s="1">
        <v>102981205.38</v>
      </c>
      <c r="D202" s="1">
        <v>0</v>
      </c>
      <c r="E202" s="1">
        <v>1133001</v>
      </c>
      <c r="F202" s="1">
        <v>4705065</v>
      </c>
      <c r="G202" s="1">
        <v>0</v>
      </c>
      <c r="H202" s="1">
        <v>396990</v>
      </c>
      <c r="I202" s="1">
        <v>859450</v>
      </c>
      <c r="J202" s="1">
        <v>0</v>
      </c>
      <c r="K202" s="1">
        <v>3574050</v>
      </c>
      <c r="L202" s="9"/>
    </row>
    <row r="203" spans="1:12" x14ac:dyDescent="0.3">
      <c r="A203" s="5">
        <v>540534</v>
      </c>
      <c r="B203" s="6" t="s">
        <v>783</v>
      </c>
      <c r="C203" s="1">
        <v>3967314612</v>
      </c>
      <c r="D203" s="1">
        <v>0</v>
      </c>
      <c r="E203" s="1">
        <v>0</v>
      </c>
      <c r="F203" s="1">
        <v>0</v>
      </c>
      <c r="G203" s="1">
        <v>2650000</v>
      </c>
      <c r="H203" s="1">
        <v>0</v>
      </c>
      <c r="I203" s="1">
        <v>0</v>
      </c>
      <c r="J203" s="1">
        <v>0</v>
      </c>
      <c r="K203" s="1">
        <v>0</v>
      </c>
      <c r="L203" s="9"/>
    </row>
    <row r="204" spans="1:12" x14ac:dyDescent="0.3">
      <c r="A204" s="5">
        <v>540595</v>
      </c>
      <c r="B204" s="6" t="s">
        <v>784</v>
      </c>
      <c r="C204" s="1">
        <v>1265797343.1199999</v>
      </c>
      <c r="D204" s="1">
        <v>0</v>
      </c>
      <c r="E204" s="1">
        <v>6014046</v>
      </c>
      <c r="F204" s="1">
        <v>2058729</v>
      </c>
      <c r="G204" s="1">
        <v>4900000</v>
      </c>
      <c r="H204" s="1">
        <v>3757442</v>
      </c>
      <c r="I204" s="1">
        <v>25800812</v>
      </c>
      <c r="J204" s="1">
        <v>20216370</v>
      </c>
      <c r="K204" s="1">
        <v>11689239</v>
      </c>
      <c r="L204" s="9"/>
    </row>
    <row r="205" spans="1:12" x14ac:dyDescent="0.3">
      <c r="A205" s="5">
        <v>541000</v>
      </c>
      <c r="B205" s="6" t="s">
        <v>892</v>
      </c>
      <c r="C205" s="1">
        <v>269787105907.24002</v>
      </c>
      <c r="D205" s="1">
        <v>349415794.5</v>
      </c>
      <c r="E205" s="1">
        <v>1352380996.21</v>
      </c>
      <c r="F205" s="1">
        <v>4139865453.3699999</v>
      </c>
      <c r="G205" s="1">
        <v>1157404386</v>
      </c>
      <c r="H205" s="1">
        <v>368429762.53999996</v>
      </c>
      <c r="I205" s="1">
        <v>599049690.17999995</v>
      </c>
      <c r="J205" s="1">
        <v>2753464751.5</v>
      </c>
      <c r="K205" s="1">
        <v>571019170.13</v>
      </c>
      <c r="L205" s="9"/>
    </row>
    <row r="206" spans="1:12" x14ac:dyDescent="0.3">
      <c r="A206" s="5">
        <v>541001</v>
      </c>
      <c r="B206" s="6" t="s">
        <v>251</v>
      </c>
      <c r="C206" s="1">
        <v>2166883883.4899998</v>
      </c>
      <c r="D206" s="1">
        <v>0</v>
      </c>
      <c r="E206" s="1">
        <v>336184202</v>
      </c>
      <c r="F206" s="1">
        <v>349845496</v>
      </c>
      <c r="G206" s="1">
        <v>66500000</v>
      </c>
      <c r="H206" s="1">
        <v>15193300</v>
      </c>
      <c r="I206" s="1">
        <v>41619385</v>
      </c>
      <c r="J206" s="1">
        <v>75933661</v>
      </c>
      <c r="K206" s="1">
        <v>0</v>
      </c>
      <c r="L206" s="9"/>
    </row>
    <row r="207" spans="1:12" x14ac:dyDescent="0.3">
      <c r="A207" s="5">
        <v>541002</v>
      </c>
      <c r="B207" s="6" t="s">
        <v>445</v>
      </c>
      <c r="C207" s="1">
        <v>16933003654.640003</v>
      </c>
      <c r="D207" s="1">
        <v>8352414.5</v>
      </c>
      <c r="E207" s="1">
        <v>52024285.120000005</v>
      </c>
      <c r="F207" s="1">
        <v>171584530.46000001</v>
      </c>
      <c r="G207" s="1">
        <v>90842185</v>
      </c>
      <c r="H207" s="1">
        <v>4818382</v>
      </c>
      <c r="I207" s="1">
        <v>93357729.900000006</v>
      </c>
      <c r="J207" s="1">
        <v>167330854.13999999</v>
      </c>
      <c r="K207" s="1">
        <v>48188991</v>
      </c>
      <c r="L207" s="9"/>
    </row>
    <row r="208" spans="1:12" x14ac:dyDescent="0.3">
      <c r="A208" s="5">
        <v>541003</v>
      </c>
      <c r="B208" s="6" t="s">
        <v>309</v>
      </c>
      <c r="C208" s="1">
        <v>20454317204.580002</v>
      </c>
      <c r="D208" s="1">
        <v>31369040</v>
      </c>
      <c r="E208" s="1">
        <v>33198180</v>
      </c>
      <c r="F208" s="1">
        <v>27266542</v>
      </c>
      <c r="G208" s="1">
        <v>26880000</v>
      </c>
      <c r="H208" s="1">
        <v>62206001</v>
      </c>
      <c r="I208" s="1">
        <v>75705274</v>
      </c>
      <c r="J208" s="1">
        <v>38043100</v>
      </c>
      <c r="K208" s="1">
        <v>0</v>
      </c>
      <c r="L208" s="9"/>
    </row>
    <row r="209" spans="1:12" x14ac:dyDescent="0.3">
      <c r="A209" s="5">
        <v>541005</v>
      </c>
      <c r="B209" s="6" t="s">
        <v>308</v>
      </c>
      <c r="C209" s="1">
        <v>5687370666.7400007</v>
      </c>
      <c r="D209" s="1">
        <v>7011164</v>
      </c>
      <c r="E209" s="1">
        <v>14973245</v>
      </c>
      <c r="F209" s="1">
        <v>1134210121</v>
      </c>
      <c r="G209" s="1">
        <v>0</v>
      </c>
      <c r="H209" s="1">
        <v>19130927</v>
      </c>
      <c r="I209" s="1">
        <v>8766560</v>
      </c>
      <c r="J209" s="1">
        <v>130961819</v>
      </c>
      <c r="K209" s="1">
        <v>0</v>
      </c>
      <c r="L209" s="9"/>
    </row>
    <row r="210" spans="1:12" x14ac:dyDescent="0.3">
      <c r="A210" s="5">
        <v>541006</v>
      </c>
      <c r="B210" s="6" t="s">
        <v>382</v>
      </c>
      <c r="C210" s="1">
        <v>5574188215.4700003</v>
      </c>
      <c r="D210" s="1">
        <v>14186196</v>
      </c>
      <c r="E210" s="1">
        <v>107158642</v>
      </c>
      <c r="F210" s="1">
        <v>34093477</v>
      </c>
      <c r="G210" s="1">
        <v>234015490</v>
      </c>
      <c r="H210" s="1">
        <v>8573692</v>
      </c>
      <c r="I210" s="1">
        <v>28698677.800000001</v>
      </c>
      <c r="J210" s="1">
        <v>258798888</v>
      </c>
      <c r="K210" s="1">
        <v>128227222.72</v>
      </c>
      <c r="L210" s="9"/>
    </row>
    <row r="211" spans="1:12" x14ac:dyDescent="0.3">
      <c r="A211" s="5">
        <v>541007</v>
      </c>
      <c r="B211" s="6" t="s">
        <v>283</v>
      </c>
      <c r="C211" s="1">
        <v>123085992.17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373000</v>
      </c>
      <c r="J211" s="1">
        <v>0</v>
      </c>
      <c r="K211" s="1">
        <v>0</v>
      </c>
      <c r="L211" s="9"/>
    </row>
    <row r="212" spans="1:12" x14ac:dyDescent="0.3">
      <c r="A212" s="5">
        <v>541008</v>
      </c>
      <c r="B212" s="6" t="s">
        <v>788</v>
      </c>
      <c r="C212" s="1">
        <v>269654909</v>
      </c>
      <c r="D212" s="1">
        <v>0</v>
      </c>
      <c r="E212" s="1">
        <v>2528160</v>
      </c>
      <c r="F212" s="1">
        <v>0</v>
      </c>
      <c r="G212" s="1">
        <v>5565660</v>
      </c>
      <c r="H212" s="1">
        <v>1839440</v>
      </c>
      <c r="I212" s="1">
        <v>5312808</v>
      </c>
      <c r="J212" s="1">
        <v>1449200</v>
      </c>
      <c r="K212" s="1">
        <v>0</v>
      </c>
      <c r="L212" s="9"/>
    </row>
    <row r="213" spans="1:12" x14ac:dyDescent="0.3">
      <c r="A213" s="5">
        <v>541009</v>
      </c>
      <c r="B213" s="6" t="s">
        <v>789</v>
      </c>
      <c r="C213" s="1">
        <v>335253873.06999999</v>
      </c>
      <c r="D213" s="1">
        <v>32242399</v>
      </c>
      <c r="E213" s="1">
        <v>0</v>
      </c>
      <c r="F213" s="1">
        <v>12561272</v>
      </c>
      <c r="G213" s="1">
        <v>0</v>
      </c>
      <c r="H213" s="1">
        <v>3094115</v>
      </c>
      <c r="I213" s="1">
        <v>0</v>
      </c>
      <c r="J213" s="1">
        <v>8851969</v>
      </c>
      <c r="K213" s="1">
        <v>0</v>
      </c>
      <c r="L213" s="9"/>
    </row>
    <row r="214" spans="1:12" x14ac:dyDescent="0.3">
      <c r="A214" s="5">
        <v>541010</v>
      </c>
      <c r="B214" s="6" t="s">
        <v>790</v>
      </c>
      <c r="C214" s="1">
        <v>754635368.07000005</v>
      </c>
      <c r="D214" s="1">
        <v>3961450</v>
      </c>
      <c r="E214" s="1">
        <v>8528282</v>
      </c>
      <c r="F214" s="1">
        <v>16470800</v>
      </c>
      <c r="G214" s="1">
        <v>99025343</v>
      </c>
      <c r="H214" s="1">
        <v>5607638</v>
      </c>
      <c r="I214" s="1">
        <v>6070992</v>
      </c>
      <c r="J214" s="1">
        <v>4696491</v>
      </c>
      <c r="K214" s="1">
        <v>28233643.02</v>
      </c>
      <c r="L214" s="9"/>
    </row>
    <row r="215" spans="1:12" x14ac:dyDescent="0.3">
      <c r="A215" s="5">
        <v>541011</v>
      </c>
      <c r="B215" s="6" t="s">
        <v>791</v>
      </c>
      <c r="C215" s="1">
        <v>419251176.46999997</v>
      </c>
      <c r="D215" s="1">
        <v>5641588</v>
      </c>
      <c r="E215" s="1">
        <v>339191</v>
      </c>
      <c r="F215" s="1">
        <v>484374</v>
      </c>
      <c r="G215" s="1">
        <v>0</v>
      </c>
      <c r="H215" s="1">
        <v>3612770</v>
      </c>
      <c r="I215" s="1">
        <v>4901914</v>
      </c>
      <c r="J215" s="1">
        <v>0</v>
      </c>
      <c r="K215" s="1">
        <v>0</v>
      </c>
      <c r="L215" s="9"/>
    </row>
    <row r="216" spans="1:12" x14ac:dyDescent="0.3">
      <c r="A216" s="5">
        <v>541012</v>
      </c>
      <c r="B216" s="6" t="s">
        <v>379</v>
      </c>
      <c r="C216" s="1">
        <v>13910271126.759996</v>
      </c>
      <c r="D216" s="1">
        <v>17719265</v>
      </c>
      <c r="E216" s="1">
        <v>10502507.390000001</v>
      </c>
      <c r="F216" s="1">
        <v>76773922.909999996</v>
      </c>
      <c r="G216" s="1">
        <v>109796718</v>
      </c>
      <c r="H216" s="1">
        <v>34047948</v>
      </c>
      <c r="I216" s="1">
        <v>22930381.579999998</v>
      </c>
      <c r="J216" s="1">
        <v>1078049109</v>
      </c>
      <c r="K216" s="1">
        <v>144739202.56999999</v>
      </c>
      <c r="L216" s="9"/>
    </row>
    <row r="217" spans="1:12" x14ac:dyDescent="0.3">
      <c r="A217" s="5">
        <v>541013</v>
      </c>
      <c r="B217" s="6" t="s">
        <v>792</v>
      </c>
      <c r="C217" s="1">
        <v>181294965.98999998</v>
      </c>
      <c r="D217" s="1">
        <v>0</v>
      </c>
      <c r="E217" s="1">
        <v>876000</v>
      </c>
      <c r="F217" s="1">
        <v>76140</v>
      </c>
      <c r="G217" s="1">
        <v>0</v>
      </c>
      <c r="H217" s="1">
        <v>536950</v>
      </c>
      <c r="I217" s="1">
        <v>158250</v>
      </c>
      <c r="J217" s="1">
        <v>82530</v>
      </c>
      <c r="K217" s="1">
        <v>0</v>
      </c>
      <c r="L217" s="9"/>
    </row>
    <row r="218" spans="1:12" x14ac:dyDescent="0.3">
      <c r="A218" s="5">
        <v>541014</v>
      </c>
      <c r="B218" s="6" t="s">
        <v>793</v>
      </c>
      <c r="C218" s="1">
        <v>115794339705.41002</v>
      </c>
      <c r="D218" s="1">
        <v>2424900</v>
      </c>
      <c r="E218" s="1">
        <v>19699372</v>
      </c>
      <c r="F218" s="1">
        <v>53098603</v>
      </c>
      <c r="G218" s="1">
        <v>45976000</v>
      </c>
      <c r="H218" s="1">
        <v>30050207</v>
      </c>
      <c r="I218" s="1">
        <v>79313931</v>
      </c>
      <c r="J218" s="1">
        <v>61439878</v>
      </c>
      <c r="K218" s="1">
        <v>2636140</v>
      </c>
      <c r="L218" s="9"/>
    </row>
    <row r="219" spans="1:12" x14ac:dyDescent="0.3">
      <c r="A219" s="5">
        <v>541015</v>
      </c>
      <c r="B219" s="6" t="s">
        <v>794</v>
      </c>
      <c r="C219" s="1">
        <v>870813927.82000005</v>
      </c>
      <c r="D219" s="1">
        <v>9659978</v>
      </c>
      <c r="E219" s="1">
        <v>4691868</v>
      </c>
      <c r="F219" s="1">
        <v>6085175</v>
      </c>
      <c r="G219" s="1">
        <v>1870000</v>
      </c>
      <c r="H219" s="1">
        <v>4856755</v>
      </c>
      <c r="I219" s="1">
        <v>3908344</v>
      </c>
      <c r="J219" s="1">
        <v>5750303</v>
      </c>
      <c r="K219" s="1">
        <v>11889292</v>
      </c>
      <c r="L219" s="9"/>
    </row>
    <row r="220" spans="1:12" x14ac:dyDescent="0.3">
      <c r="A220" s="5">
        <v>541016</v>
      </c>
      <c r="B220" s="6" t="s">
        <v>795</v>
      </c>
      <c r="C220" s="1">
        <v>5287517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383072</v>
      </c>
      <c r="K220" s="1">
        <v>0</v>
      </c>
      <c r="L220" s="9"/>
    </row>
    <row r="221" spans="1:12" x14ac:dyDescent="0.3">
      <c r="A221" s="5">
        <v>541017</v>
      </c>
      <c r="B221" s="6" t="s">
        <v>796</v>
      </c>
      <c r="C221" s="1">
        <v>187513818.42000002</v>
      </c>
      <c r="D221" s="1">
        <v>0</v>
      </c>
      <c r="E221" s="1">
        <v>227930</v>
      </c>
      <c r="F221" s="1">
        <v>0</v>
      </c>
      <c r="G221" s="1">
        <v>0</v>
      </c>
      <c r="H221" s="1">
        <v>0</v>
      </c>
      <c r="I221" s="1">
        <v>142800</v>
      </c>
      <c r="J221" s="1">
        <v>26881131</v>
      </c>
      <c r="K221" s="1">
        <v>2423634</v>
      </c>
      <c r="L221" s="9"/>
    </row>
    <row r="222" spans="1:12" x14ac:dyDescent="0.3">
      <c r="A222" s="5">
        <v>541018</v>
      </c>
      <c r="B222" s="6" t="s">
        <v>797</v>
      </c>
      <c r="C222" s="1">
        <v>39927530221.309998</v>
      </c>
      <c r="D222" s="1">
        <v>7278700</v>
      </c>
      <c r="E222" s="1">
        <v>11204860</v>
      </c>
      <c r="F222" s="1">
        <v>31582120</v>
      </c>
      <c r="G222" s="1">
        <v>164204403</v>
      </c>
      <c r="H222" s="1">
        <v>680000</v>
      </c>
      <c r="I222" s="1">
        <v>481500</v>
      </c>
      <c r="J222" s="1">
        <v>12773538</v>
      </c>
      <c r="K222" s="1">
        <v>2499000</v>
      </c>
      <c r="L222" s="9"/>
    </row>
    <row r="223" spans="1:12" x14ac:dyDescent="0.3">
      <c r="A223" s="5">
        <v>541019</v>
      </c>
      <c r="B223" s="6" t="s">
        <v>798</v>
      </c>
      <c r="C223" s="1">
        <v>435076709.98000002</v>
      </c>
      <c r="D223" s="1">
        <v>9810475</v>
      </c>
      <c r="E223" s="1">
        <v>14869287</v>
      </c>
      <c r="F223" s="1">
        <v>929869</v>
      </c>
      <c r="G223" s="1">
        <v>3094000</v>
      </c>
      <c r="H223" s="1">
        <v>3524725</v>
      </c>
      <c r="I223" s="1">
        <v>6747698</v>
      </c>
      <c r="J223" s="1">
        <v>1369000</v>
      </c>
      <c r="K223" s="1">
        <v>0</v>
      </c>
      <c r="L223" s="9"/>
    </row>
    <row r="224" spans="1:12" x14ac:dyDescent="0.3">
      <c r="A224" s="5">
        <v>541022</v>
      </c>
      <c r="B224" s="6" t="s">
        <v>801</v>
      </c>
      <c r="C224" s="1">
        <v>19248427</v>
      </c>
      <c r="D224" s="1">
        <v>0</v>
      </c>
      <c r="E224" s="1">
        <v>0</v>
      </c>
      <c r="F224" s="1">
        <v>0</v>
      </c>
      <c r="G224" s="1">
        <v>0</v>
      </c>
      <c r="H224" s="1">
        <v>91830448</v>
      </c>
      <c r="I224" s="1">
        <v>92941000</v>
      </c>
      <c r="J224" s="1">
        <v>0</v>
      </c>
      <c r="K224" s="1">
        <v>0</v>
      </c>
      <c r="L224" s="9"/>
    </row>
    <row r="225" spans="1:12" x14ac:dyDescent="0.3">
      <c r="A225" s="5">
        <v>541023</v>
      </c>
      <c r="B225" s="6" t="s">
        <v>802</v>
      </c>
      <c r="C225" s="1">
        <v>69973526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9"/>
    </row>
    <row r="226" spans="1:12" x14ac:dyDescent="0.3">
      <c r="A226" s="5">
        <v>541024</v>
      </c>
      <c r="B226" s="6" t="s">
        <v>380</v>
      </c>
      <c r="C226" s="1">
        <v>740000713.88</v>
      </c>
      <c r="D226" s="1">
        <v>2620764</v>
      </c>
      <c r="E226" s="1">
        <v>8305496</v>
      </c>
      <c r="F226" s="1">
        <v>5024050</v>
      </c>
      <c r="G226" s="1">
        <v>3720941</v>
      </c>
      <c r="H226" s="1">
        <v>327146</v>
      </c>
      <c r="I226" s="1">
        <v>1369500.93</v>
      </c>
      <c r="J226" s="1">
        <v>145850</v>
      </c>
      <c r="K226" s="1">
        <v>0</v>
      </c>
      <c r="L226" s="9"/>
    </row>
    <row r="227" spans="1:12" x14ac:dyDescent="0.3">
      <c r="A227" s="5">
        <v>541025</v>
      </c>
      <c r="B227" s="6" t="s">
        <v>803</v>
      </c>
      <c r="C227" s="1">
        <v>185853256.86000001</v>
      </c>
      <c r="D227" s="1">
        <v>0</v>
      </c>
      <c r="E227" s="1">
        <v>0</v>
      </c>
      <c r="F227" s="1">
        <v>13485423</v>
      </c>
      <c r="G227" s="1">
        <v>0</v>
      </c>
      <c r="H227" s="1">
        <v>0</v>
      </c>
      <c r="I227" s="1">
        <v>0</v>
      </c>
      <c r="J227" s="1">
        <v>272500</v>
      </c>
      <c r="K227" s="1">
        <v>0</v>
      </c>
      <c r="L227" s="9"/>
    </row>
    <row r="228" spans="1:12" x14ac:dyDescent="0.3">
      <c r="A228" s="5">
        <v>541026</v>
      </c>
      <c r="B228" s="6" t="s">
        <v>804</v>
      </c>
      <c r="C228" s="1">
        <v>30669886</v>
      </c>
      <c r="D228" s="1">
        <v>0</v>
      </c>
      <c r="E228" s="1">
        <v>312535</v>
      </c>
      <c r="F228" s="1">
        <v>0</v>
      </c>
      <c r="G228" s="1">
        <v>0</v>
      </c>
      <c r="H228" s="1">
        <v>0</v>
      </c>
      <c r="I228" s="1">
        <v>1430955</v>
      </c>
      <c r="J228" s="1">
        <v>32839124</v>
      </c>
      <c r="K228" s="1">
        <v>0</v>
      </c>
      <c r="L228" s="9"/>
    </row>
    <row r="229" spans="1:12" x14ac:dyDescent="0.3">
      <c r="A229" s="5">
        <v>541027</v>
      </c>
      <c r="B229" s="6" t="s">
        <v>805</v>
      </c>
      <c r="C229" s="1">
        <v>1352940002.3899999</v>
      </c>
      <c r="D229" s="1">
        <v>0</v>
      </c>
      <c r="E229" s="1">
        <v>412630</v>
      </c>
      <c r="F229" s="1">
        <v>3092550</v>
      </c>
      <c r="G229" s="1">
        <v>0</v>
      </c>
      <c r="H229" s="1">
        <v>1395760</v>
      </c>
      <c r="I229" s="1">
        <v>0</v>
      </c>
      <c r="J229" s="1">
        <v>0</v>
      </c>
      <c r="K229" s="1">
        <v>0</v>
      </c>
      <c r="L229" s="9"/>
    </row>
    <row r="230" spans="1:12" x14ac:dyDescent="0.3">
      <c r="A230" s="5">
        <v>541028</v>
      </c>
      <c r="B230" s="6" t="s">
        <v>806</v>
      </c>
      <c r="C230" s="1">
        <v>17338241437.629997</v>
      </c>
      <c r="D230" s="1">
        <v>0</v>
      </c>
      <c r="E230" s="1">
        <v>83132725</v>
      </c>
      <c r="F230" s="1">
        <v>187291272</v>
      </c>
      <c r="G230" s="1">
        <v>200534248</v>
      </c>
      <c r="H230" s="1">
        <v>10773432.539999999</v>
      </c>
      <c r="I230" s="1">
        <v>31576824</v>
      </c>
      <c r="J230" s="1">
        <v>102148204</v>
      </c>
      <c r="K230" s="1">
        <v>113010322</v>
      </c>
      <c r="L230" s="9"/>
    </row>
    <row r="231" spans="1:12" x14ac:dyDescent="0.3">
      <c r="A231" s="5">
        <v>541029</v>
      </c>
      <c r="B231" s="6" t="s">
        <v>807</v>
      </c>
      <c r="C231" s="1">
        <v>5025101395.2600002</v>
      </c>
      <c r="D231" s="1">
        <v>840000</v>
      </c>
      <c r="E231" s="1">
        <v>0</v>
      </c>
      <c r="F231" s="1">
        <v>25405358</v>
      </c>
      <c r="G231" s="1">
        <v>59753237</v>
      </c>
      <c r="H231" s="1">
        <v>2114366</v>
      </c>
      <c r="I231" s="1">
        <v>0</v>
      </c>
      <c r="J231" s="1">
        <v>215609611</v>
      </c>
      <c r="K231" s="1">
        <v>0</v>
      </c>
      <c r="L231" s="9"/>
    </row>
    <row r="232" spans="1:12" x14ac:dyDescent="0.3">
      <c r="A232" s="5">
        <v>541030</v>
      </c>
      <c r="B232" s="6" t="s">
        <v>808</v>
      </c>
      <c r="C232" s="1">
        <v>555795865.67000008</v>
      </c>
      <c r="D232" s="1">
        <v>0</v>
      </c>
      <c r="E232" s="1">
        <v>2270000</v>
      </c>
      <c r="F232" s="1">
        <v>20784469</v>
      </c>
      <c r="G232" s="1">
        <v>0</v>
      </c>
      <c r="H232" s="1">
        <v>229400</v>
      </c>
      <c r="I232" s="1">
        <v>30158691</v>
      </c>
      <c r="J232" s="1">
        <v>78588824</v>
      </c>
      <c r="K232" s="1">
        <v>24008166</v>
      </c>
      <c r="L232" s="9"/>
    </row>
    <row r="233" spans="1:12" x14ac:dyDescent="0.3">
      <c r="A233" s="5">
        <v>541031</v>
      </c>
      <c r="B233" s="6" t="s">
        <v>254</v>
      </c>
      <c r="C233" s="1">
        <v>9876409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9"/>
    </row>
    <row r="234" spans="1:12" x14ac:dyDescent="0.3">
      <c r="A234" s="5">
        <v>541032</v>
      </c>
      <c r="B234" s="6" t="s">
        <v>809</v>
      </c>
      <c r="C234" s="1">
        <v>52027152.340000004</v>
      </c>
      <c r="D234" s="1">
        <v>0</v>
      </c>
      <c r="E234" s="1">
        <v>3911857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12847160</v>
      </c>
      <c r="L234" s="9"/>
    </row>
    <row r="235" spans="1:12" x14ac:dyDescent="0.3">
      <c r="A235" s="5">
        <v>541033</v>
      </c>
      <c r="B235" s="6" t="s">
        <v>810</v>
      </c>
      <c r="C235" s="1">
        <v>1549482142.8499999</v>
      </c>
      <c r="D235" s="1">
        <v>1052507</v>
      </c>
      <c r="E235" s="1">
        <v>0</v>
      </c>
      <c r="F235" s="1">
        <v>2217400</v>
      </c>
      <c r="G235" s="1">
        <v>0</v>
      </c>
      <c r="H235" s="1">
        <v>2040965</v>
      </c>
      <c r="I235" s="1">
        <v>0</v>
      </c>
      <c r="J235" s="1">
        <v>426302</v>
      </c>
      <c r="K235" s="1">
        <v>0</v>
      </c>
      <c r="L235" s="9"/>
    </row>
    <row r="236" spans="1:12" x14ac:dyDescent="0.3">
      <c r="A236" s="5">
        <v>541034</v>
      </c>
      <c r="B236" s="6" t="s">
        <v>811</v>
      </c>
      <c r="C236" s="1">
        <v>364731448</v>
      </c>
      <c r="D236" s="1">
        <v>0</v>
      </c>
      <c r="E236" s="1">
        <v>2414292</v>
      </c>
      <c r="F236" s="1">
        <v>149874655</v>
      </c>
      <c r="G236" s="1">
        <v>0</v>
      </c>
      <c r="H236" s="1">
        <v>0</v>
      </c>
      <c r="I236" s="1">
        <v>0</v>
      </c>
      <c r="J236" s="1">
        <v>0</v>
      </c>
      <c r="K236" s="1">
        <v>2928812</v>
      </c>
      <c r="L236" s="9"/>
    </row>
    <row r="237" spans="1:12" x14ac:dyDescent="0.3">
      <c r="A237" s="5">
        <v>541035</v>
      </c>
      <c r="B237" s="6" t="s">
        <v>812</v>
      </c>
      <c r="C237" s="1">
        <v>101996326.90000001</v>
      </c>
      <c r="D237" s="1">
        <v>0</v>
      </c>
      <c r="E237" s="1">
        <v>44838865</v>
      </c>
      <c r="F237" s="1">
        <v>0</v>
      </c>
      <c r="G237" s="1">
        <v>0</v>
      </c>
      <c r="H237" s="1">
        <v>0</v>
      </c>
      <c r="I237" s="1">
        <v>3785999</v>
      </c>
      <c r="J237" s="1">
        <v>0</v>
      </c>
      <c r="K237" s="1">
        <v>0</v>
      </c>
      <c r="L237" s="9"/>
    </row>
    <row r="238" spans="1:12" x14ac:dyDescent="0.3">
      <c r="A238" s="5">
        <v>541095</v>
      </c>
      <c r="B238" s="6" t="s">
        <v>200</v>
      </c>
      <c r="C238" s="1">
        <v>18361389981.07</v>
      </c>
      <c r="D238" s="1">
        <v>195244954</v>
      </c>
      <c r="E238" s="1">
        <v>589764304.99000001</v>
      </c>
      <c r="F238" s="1">
        <v>1817627834</v>
      </c>
      <c r="G238" s="1">
        <v>45626161</v>
      </c>
      <c r="H238" s="1">
        <v>61944513</v>
      </c>
      <c r="I238" s="1">
        <v>59297474.969999999</v>
      </c>
      <c r="J238" s="1">
        <v>450639793.35999995</v>
      </c>
      <c r="K238" s="1">
        <v>49387584.82</v>
      </c>
      <c r="L238" s="9"/>
    </row>
    <row r="239" spans="1:12" x14ac:dyDescent="0.3">
      <c r="A239" s="5">
        <v>541500</v>
      </c>
      <c r="B239" s="6" t="s">
        <v>893</v>
      </c>
      <c r="C239" s="1">
        <v>12566963851.889999</v>
      </c>
      <c r="D239" s="1">
        <v>205672</v>
      </c>
      <c r="E239" s="1">
        <v>36153572</v>
      </c>
      <c r="F239" s="1">
        <v>44876608</v>
      </c>
      <c r="G239" s="1">
        <v>164500340</v>
      </c>
      <c r="H239" s="1">
        <v>21217979.009999998</v>
      </c>
      <c r="I239" s="1">
        <v>20731431</v>
      </c>
      <c r="J239" s="1">
        <v>1942426415.29</v>
      </c>
      <c r="K239" s="1">
        <v>0</v>
      </c>
      <c r="L239" s="9"/>
    </row>
    <row r="240" spans="1:12" x14ac:dyDescent="0.3">
      <c r="A240" s="5">
        <v>542000</v>
      </c>
      <c r="B240" s="6" t="s">
        <v>894</v>
      </c>
      <c r="C240" s="1">
        <v>3818828037.9099998</v>
      </c>
      <c r="D240" s="1">
        <v>0</v>
      </c>
      <c r="E240" s="1">
        <v>1399987</v>
      </c>
      <c r="F240" s="1">
        <v>0</v>
      </c>
      <c r="G240" s="1">
        <v>3999996</v>
      </c>
      <c r="H240" s="1">
        <v>22718777</v>
      </c>
      <c r="I240" s="1">
        <v>0</v>
      </c>
      <c r="J240" s="1">
        <v>24836677.420000002</v>
      </c>
      <c r="K240" s="1">
        <v>0</v>
      </c>
      <c r="L240" s="9"/>
    </row>
    <row r="241" spans="1:12" x14ac:dyDescent="0.3">
      <c r="A241" s="5">
        <v>542500</v>
      </c>
      <c r="B241" s="6" t="s">
        <v>895</v>
      </c>
      <c r="C241" s="1">
        <v>32492763423.470005</v>
      </c>
      <c r="D241" s="1">
        <v>0</v>
      </c>
      <c r="E241" s="1">
        <v>8513931</v>
      </c>
      <c r="F241" s="1">
        <v>157532847.37</v>
      </c>
      <c r="G241" s="1">
        <v>16532854</v>
      </c>
      <c r="H241" s="1">
        <v>3633600</v>
      </c>
      <c r="I241" s="1">
        <v>936143</v>
      </c>
      <c r="J241" s="1">
        <v>0</v>
      </c>
      <c r="K241" s="1">
        <v>0</v>
      </c>
      <c r="L241" s="9"/>
    </row>
  </sheetData>
  <sortState xmlns:xlrd2="http://schemas.microsoft.com/office/spreadsheetml/2017/richdata2" ref="A19:L47">
    <sortCondition descending="1" ref="L19:L4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margen</vt:lpstr>
      <vt:lpstr>BALANCES</vt:lpstr>
      <vt:lpstr>Proyeccion gastos personal</vt:lpstr>
      <vt:lpstr>Gastos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2022-10-28T10:52:03Z</dcterms:created>
  <dcterms:modified xsi:type="dcterms:W3CDTF">2022-10-28T12:58:28Z</dcterms:modified>
</cp:coreProperties>
</file>